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charts/chart10.xml" ContentType="application/vnd.openxmlformats-officedocument.drawingml.chart+xml"/>
  <Override PartName="/xl/drawings/drawing13.xml" ContentType="application/vnd.openxmlformats-officedocument.drawingml.chartshapes+xml"/>
  <Override PartName="/xl/charts/chart11.xml" ContentType="application/vnd.openxmlformats-officedocument.drawingml.chart+xml"/>
  <Override PartName="/xl/drawings/drawing14.xml" ContentType="application/vnd.openxmlformats-officedocument.drawingml.chartshapes+xml"/>
  <Override PartName="/xl/charts/chart12.xml" ContentType="application/vnd.openxmlformats-officedocument.drawingml.chart+xml"/>
  <Override PartName="/xl/drawings/drawing15.xml" ContentType="application/vnd.openxmlformats-officedocument.drawingml.chartshapes+xml"/>
  <Override PartName="/xl/charts/chart13.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14.xml" ContentType="application/vnd.openxmlformats-officedocument.drawingml.chart+xml"/>
  <Override PartName="/xl/drawings/drawing18.xml" ContentType="application/vnd.openxmlformats-officedocument.drawingml.chartshapes+xml"/>
  <Override PartName="/xl/charts/chart15.xml" ContentType="application/vnd.openxmlformats-officedocument.drawingml.chart+xml"/>
  <Override PartName="/xl/drawings/drawing19.xml" ContentType="application/vnd.openxmlformats-officedocument.drawingml.chartshapes+xml"/>
  <Override PartName="/xl/charts/chart1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N\NID\NID-Organisation\Webseite\Datenerhebungen\"/>
    </mc:Choice>
  </mc:AlternateContent>
  <bookViews>
    <workbookView xWindow="0" yWindow="0" windowWidth="17016" windowHeight="6600" activeTab="2"/>
  </bookViews>
  <sheets>
    <sheet name="Anteile" sheetId="3" r:id="rId1"/>
    <sheet name="Altersgruppen" sheetId="2" r:id="rId2"/>
    <sheet name="Methoden" sheetId="7" r:id="rId3"/>
    <sheet name="Methoden-Altersgruppen" sheetId="10" r:id="rId4"/>
    <sheet name="Kostenerstattung" sheetId="5" r:id="rId5"/>
    <sheet name="Bevölkerung" sheetId="9" r:id="rId6"/>
  </sheets>
  <calcPr calcId="162913"/>
</workbook>
</file>

<file path=xl/calcChain.xml><?xml version="1.0" encoding="utf-8"?>
<calcChain xmlns="http://schemas.openxmlformats.org/spreadsheetml/2006/main">
  <c r="D158" i="7" l="1"/>
  <c r="F63" i="3"/>
  <c r="F64" i="3"/>
  <c r="F65" i="3"/>
  <c r="F62" i="3"/>
  <c r="D63" i="3"/>
  <c r="D64" i="3"/>
  <c r="D65" i="3"/>
  <c r="D62" i="3"/>
  <c r="C85" i="3"/>
  <c r="F95" i="10"/>
  <c r="G95" i="10"/>
  <c r="H95" i="10"/>
  <c r="I95" i="10"/>
  <c r="J95" i="10"/>
  <c r="K95" i="10"/>
  <c r="F96" i="10"/>
  <c r="G96" i="10"/>
  <c r="H96" i="10"/>
  <c r="I96" i="10"/>
  <c r="J96" i="10"/>
  <c r="K96" i="10"/>
  <c r="F97" i="10"/>
  <c r="H97" i="10"/>
  <c r="I97" i="10"/>
  <c r="J97" i="10"/>
  <c r="K97" i="10"/>
  <c r="I98" i="10"/>
  <c r="K98" i="10"/>
  <c r="I99" i="10"/>
  <c r="J99" i="10"/>
  <c r="K100" i="10"/>
  <c r="F101" i="10"/>
  <c r="G101" i="10"/>
  <c r="H101" i="10"/>
  <c r="I101" i="10"/>
  <c r="J101" i="10"/>
  <c r="K101" i="10"/>
  <c r="H102" i="10"/>
  <c r="G103" i="10"/>
  <c r="H103" i="10"/>
  <c r="I103" i="10"/>
  <c r="J103" i="10"/>
  <c r="K103" i="10"/>
  <c r="K94" i="10"/>
  <c r="J94" i="10"/>
  <c r="I94" i="10"/>
  <c r="H94" i="10"/>
  <c r="G94" i="10"/>
  <c r="F94" i="10"/>
  <c r="E94" i="10"/>
  <c r="E95" i="10"/>
  <c r="F111" i="10"/>
  <c r="G111" i="10"/>
  <c r="H111" i="10"/>
  <c r="I111" i="10"/>
  <c r="J111" i="10"/>
  <c r="F115" i="10"/>
  <c r="G115" i="10"/>
  <c r="H115" i="10"/>
  <c r="I115" i="10"/>
  <c r="J115" i="10"/>
  <c r="K115" i="10"/>
  <c r="F117" i="10"/>
  <c r="G117" i="10"/>
  <c r="H117" i="10"/>
  <c r="I117" i="10"/>
  <c r="J117" i="10"/>
  <c r="K117" i="10"/>
  <c r="F119" i="10"/>
  <c r="G119" i="10"/>
  <c r="H119" i="10"/>
  <c r="I119" i="10"/>
  <c r="J119" i="10"/>
  <c r="K119" i="10"/>
  <c r="K110" i="10"/>
  <c r="J110" i="10"/>
  <c r="I110" i="10"/>
  <c r="H110" i="10"/>
  <c r="G110" i="10"/>
  <c r="F110" i="10"/>
  <c r="E110" i="10"/>
  <c r="E115" i="10"/>
  <c r="E119" i="10"/>
  <c r="J102" i="7"/>
  <c r="J103" i="7"/>
  <c r="J104" i="7"/>
  <c r="J105" i="7"/>
  <c r="J106" i="7"/>
  <c r="J107" i="7"/>
  <c r="J101" i="7"/>
  <c r="J50" i="7"/>
  <c r="J51" i="7"/>
  <c r="J52" i="7"/>
  <c r="J53" i="7"/>
  <c r="J54" i="7"/>
  <c r="J55" i="7"/>
  <c r="J49" i="7"/>
  <c r="J47" i="7"/>
  <c r="J109" i="7"/>
  <c r="J99" i="7"/>
  <c r="J70" i="7"/>
  <c r="J69" i="7"/>
  <c r="J68" i="7"/>
  <c r="J67" i="7"/>
  <c r="J66" i="7"/>
  <c r="J65" i="7"/>
  <c r="J64" i="7"/>
  <c r="J63" i="7"/>
  <c r="J62" i="7"/>
  <c r="J61" i="7"/>
  <c r="J31" i="10"/>
  <c r="J32" i="10"/>
  <c r="J33" i="10"/>
  <c r="J34" i="10"/>
  <c r="J35" i="10"/>
  <c r="J36" i="10"/>
  <c r="J37" i="10"/>
  <c r="J38" i="10"/>
  <c r="J39" i="10"/>
  <c r="J40" i="10"/>
  <c r="J46" i="10"/>
  <c r="J48" i="10"/>
  <c r="J49" i="10"/>
  <c r="J50" i="10"/>
  <c r="J51" i="10"/>
  <c r="J52" i="10"/>
  <c r="J53" i="10"/>
  <c r="J54" i="10"/>
  <c r="J56" i="10"/>
  <c r="E9" i="9"/>
  <c r="J24" i="9"/>
  <c r="J25" i="9"/>
  <c r="E8" i="9"/>
  <c r="J12" i="9"/>
  <c r="J15" i="9"/>
  <c r="J14" i="9"/>
  <c r="J18" i="9"/>
  <c r="J21" i="9"/>
  <c r="J22" i="9"/>
  <c r="E7" i="9"/>
  <c r="J45" i="7"/>
  <c r="J44" i="7"/>
  <c r="J31" i="7"/>
  <c r="J32" i="7"/>
  <c r="J33" i="7"/>
  <c r="J34" i="7"/>
  <c r="J35" i="7"/>
  <c r="J36" i="7"/>
  <c r="J37" i="7"/>
  <c r="J38" i="7"/>
  <c r="J39" i="7"/>
  <c r="J30" i="7"/>
  <c r="I153" i="2"/>
  <c r="H153" i="2"/>
  <c r="G153" i="2"/>
  <c r="F153" i="2"/>
  <c r="E153" i="2"/>
  <c r="D153" i="2"/>
  <c r="C153" i="2"/>
  <c r="B153" i="2"/>
  <c r="I146" i="2"/>
  <c r="H146" i="2"/>
  <c r="G146" i="2"/>
  <c r="F146" i="2"/>
  <c r="E146" i="2"/>
  <c r="D146" i="2"/>
  <c r="C146" i="2"/>
  <c r="B146" i="2"/>
  <c r="I139" i="2"/>
  <c r="H139" i="2"/>
  <c r="G139" i="2"/>
  <c r="F139" i="2"/>
  <c r="E139" i="2"/>
  <c r="D139" i="2"/>
  <c r="C139" i="2"/>
  <c r="B139" i="2"/>
  <c r="J57" i="7"/>
  <c r="B78" i="2"/>
  <c r="C78" i="2"/>
  <c r="I113" i="2"/>
  <c r="H72" i="2"/>
  <c r="C74" i="2"/>
  <c r="D74" i="2"/>
  <c r="E74" i="2"/>
  <c r="F74" i="2"/>
  <c r="G74" i="2"/>
  <c r="H74" i="2"/>
  <c r="B74" i="2"/>
  <c r="D78" i="2"/>
  <c r="E78" i="2"/>
  <c r="F78" i="2"/>
  <c r="G78" i="2"/>
  <c r="H78" i="2"/>
  <c r="I14" i="2"/>
  <c r="I78" i="2"/>
  <c r="I46" i="2"/>
  <c r="I12" i="2"/>
  <c r="I13" i="2"/>
  <c r="I44" i="2"/>
  <c r="I45" i="2"/>
  <c r="B72" i="2"/>
  <c r="C72" i="2"/>
  <c r="D72" i="2"/>
  <c r="E72" i="2"/>
  <c r="F72" i="2"/>
  <c r="G72" i="2"/>
  <c r="B73" i="2"/>
  <c r="C73" i="2"/>
  <c r="D73" i="2"/>
  <c r="E73" i="2"/>
  <c r="F73" i="2"/>
  <c r="G73" i="2"/>
  <c r="H73" i="2"/>
  <c r="B76" i="2"/>
  <c r="I76" i="2"/>
  <c r="C76" i="2"/>
  <c r="D76" i="2"/>
  <c r="E76" i="2"/>
  <c r="F76" i="2"/>
  <c r="G76" i="2"/>
  <c r="H76" i="2"/>
  <c r="B77" i="2"/>
  <c r="I77" i="2"/>
  <c r="C77" i="2"/>
  <c r="D77" i="2"/>
  <c r="E77" i="2"/>
  <c r="F77" i="2"/>
  <c r="G77" i="2"/>
  <c r="H77" i="2"/>
  <c r="I111" i="2"/>
  <c r="I112" i="2"/>
  <c r="J31" i="9"/>
  <c r="J29" i="9"/>
  <c r="J27" i="9"/>
  <c r="J28" i="9"/>
  <c r="J32" i="9"/>
  <c r="J33" i="9"/>
  <c r="J30" i="9"/>
  <c r="J17" i="9"/>
  <c r="J20" i="9"/>
  <c r="J16" i="9"/>
  <c r="J13" i="9"/>
  <c r="J19" i="9"/>
  <c r="J35" i="9"/>
</calcChain>
</file>

<file path=xl/sharedStrings.xml><?xml version="1.0" encoding="utf-8"?>
<sst xmlns="http://schemas.openxmlformats.org/spreadsheetml/2006/main" count="550" uniqueCount="131">
  <si>
    <t>Nie-Raucher</t>
  </si>
  <si>
    <t>2007</t>
  </si>
  <si>
    <t>2011</t>
  </si>
  <si>
    <t>Ex-Raucher</t>
  </si>
  <si>
    <t>Nichtraucher</t>
  </si>
  <si>
    <t>Raucher</t>
  </si>
  <si>
    <t>Alter
16-19</t>
  </si>
  <si>
    <t>Alter
20-29</t>
  </si>
  <si>
    <t>Alter
30-39</t>
  </si>
  <si>
    <t>Alter
40-49</t>
  </si>
  <si>
    <t>Alter
50-59</t>
  </si>
  <si>
    <t>Alter
60-69</t>
  </si>
  <si>
    <t xml:space="preserve">Alter
70 + </t>
  </si>
  <si>
    <t>Nie-Raucher Fallzahlen</t>
  </si>
  <si>
    <t>Gesamt</t>
  </si>
  <si>
    <t>Ex-Raucher Fallzahlen</t>
  </si>
  <si>
    <t>Nichtraucher Fallzahlen</t>
  </si>
  <si>
    <t>Raucher Fallzahlen</t>
  </si>
  <si>
    <t>GfK-Umfrage August 2013</t>
  </si>
  <si>
    <t>Classic Bus 663 081/082</t>
  </si>
  <si>
    <t xml:space="preserve">Basis: 2048 </t>
  </si>
  <si>
    <t>2013</t>
  </si>
  <si>
    <t>Raucher*)</t>
  </si>
  <si>
    <t>Frage 1:</t>
  </si>
  <si>
    <t xml:space="preserve">Vorgaben: </t>
  </si>
  <si>
    <t>Sprechen wir nun kurz über das Rauchen (Zigaretten, Zigarren, Zigarillos, Pfeife). Welche der Aussagen auf diesem Bildschirm beschreibt Ihr persönliches Verhalten in Bezug auf das Zigarettenrauchen am besten?</t>
  </si>
  <si>
    <t>Ich habe noch nie eine Zigarette geraucht, auch nicht zum Probieren.</t>
  </si>
  <si>
    <t>Ich habe lediglich einmal zum Probieren geraucht, dann aber nie mehr.</t>
  </si>
  <si>
    <t>Ich habe frueher gelegentlich geraucht, insgesamt weniger als 100 Zigaretten, dann aber nie mehr.</t>
  </si>
  <si>
    <t>Ich habe frueher regelmaessig ca. 1 bis 5 Zigaretten am Tag geraucht, heute aber nicht mehr.</t>
  </si>
  <si>
    <t>Ich habe frueher regelmaessig ca. 6 bis 15 Zigaretten am Tag geraucht, heute aber nicht mehr.</t>
  </si>
  <si>
    <t>Ich habe frueher regelmaessig mehr als 15 Zigaretten am Tag geraucht, heute aber nicht mehr.</t>
  </si>
  <si>
    <t>Ich rauche zurzeit gelegentlich Zigaretten.</t>
  </si>
  <si>
    <t>Ich rauche zurzeit regelmaessig ca. 1 bis 5 Zigaretten am Tag.</t>
  </si>
  <si>
    <t>Ich rauche zurzeit regelmaessig ca. 6 bis 15 Zigaretten am Tag.</t>
  </si>
  <si>
    <t>Ich rauche zurzeit regelmaessig mehr als 15 Zigaretten am Tag.</t>
  </si>
  <si>
    <t>Frage 3:</t>
  </si>
  <si>
    <t>Wenn sich Raucher das Rauchen abgewöhnen, sparen sie viel Geld und sollten deshalb die Kosten der Raucherentwöhnung ...</t>
  </si>
  <si>
    <t>... allein tragen.</t>
  </si>
  <si>
    <t>... etwa zur Hälfte selbst tragen.</t>
  </si>
  <si>
    <t>... von der Krankenkasse (also von allen Beitragszahlern) voll erstattet bekommen.</t>
  </si>
  <si>
    <t>allein tragen</t>
  </si>
  <si>
    <t>voll erstattet bekommen</t>
  </si>
  <si>
    <t>zur Hälfte tragen</t>
  </si>
  <si>
    <t>zur Hälfte
tragen</t>
  </si>
  <si>
    <t>voll erstattet
bekommen</t>
  </si>
  <si>
    <t>allein
tragen</t>
  </si>
  <si>
    <t>Welche der folgenden Aussagen in Bezug auf das Abgewoehnen des Rauchens trifft/treffen auf Sie zu? Sollten Sie sich bereits  mehrere Male das Rauchen abgewoehnt haben, geben Sie bitte alles an, was auf Sie zutrifft. Bitte beantworten Sie die Frage  auch, wenn Sie nach dem Abgewoehnen des Rauchens nach einiger Zeit wieder angefangen haben zu rauchen.</t>
  </si>
  <si>
    <t>Ich habe mir das Rauchen abgewöhnt, und zwar entscheidend mithilfe</t>
  </si>
  <si>
    <t>... von Nikotinersatzprodukten (Nikotinpflaster, Nikotinkaugummi etc.).</t>
  </si>
  <si>
    <t>... von Medikamenten (keine Nikotinersatzprodukte), die mir der Arzt verschrieben hat.</t>
  </si>
  <si>
    <t>... einer mehrtägigen oder mehrwöchigen Gruppentherapie (Kurs der Krankenkasse, Volkshochschule etc.)</t>
  </si>
  <si>
    <t>Ich habe mir das Rauchen ohne jegliche gezielte Information und unterstützende Massnahmen abgewöhnt.</t>
  </si>
  <si>
    <t>Ich habe mich vorher informiert und mir dann das Rauchen ohne weitere unterstützende Massnahmen abgewöhnt.</t>
  </si>
  <si>
    <t>... einer mehrstündigen Einzeltherapie durch einen Psychotherapeuten, Heilpraktiker etc.</t>
  </si>
  <si>
    <t>... einer allmählichen Reduzierung des Zigarettenkonsums.</t>
  </si>
  <si>
    <t>... von Informationen bei einer speziellen halb- bis ganztägigen Veranstaltung.</t>
  </si>
  <si>
    <t>... einer hier nicht aufgeführten Methode.</t>
  </si>
  <si>
    <t>Ich habe vergeblich versucht, mir das Rauchen abzugewöhnen mithilfe</t>
  </si>
  <si>
    <t>Anzahl der Ex-Raucher:</t>
  </si>
  <si>
    <t>Ich habe noch nie versucht, mir das Rauchen abzugewöhnen.</t>
  </si>
  <si>
    <t>Anzahl der Raucher:</t>
  </si>
  <si>
    <t>Antworten</t>
  </si>
  <si>
    <t>Prozent</t>
  </si>
  <si>
    <t>mit Information, ohne Unterstützung</t>
  </si>
  <si>
    <t>von Nikotinersatzprodukten</t>
  </si>
  <si>
    <t>einer Gruppentherapie</t>
  </si>
  <si>
    <t>einer Einzeltherapie</t>
  </si>
  <si>
    <t>einer Konsumreduzierung</t>
  </si>
  <si>
    <t>einer hier nicht aufgeführten Methode</t>
  </si>
  <si>
    <t>Auswertung 474 Ex-Raucher</t>
  </si>
  <si>
    <t>Vergeblich abgewöhnt mithilfe</t>
  </si>
  <si>
    <t>von Medikamenten vom Arzt</t>
  </si>
  <si>
    <t>Basis: 620</t>
  </si>
  <si>
    <t>Basis: 145</t>
  </si>
  <si>
    <t>ohne Information, ohne Unterstützung</t>
  </si>
  <si>
    <t>Frage 2 (Nur für Teilgruppe Zigarettenraucher und frühere Zigarettenraucher):</t>
  </si>
  <si>
    <t>Auswertung 145 Raucher</t>
  </si>
  <si>
    <t>Mehrfachnennungen möglich</t>
  </si>
  <si>
    <t>mit Unterstützung durch ...</t>
  </si>
  <si>
    <t>... Nikotinersatzprodukte</t>
  </si>
  <si>
    <t>... Medikamente vom Arzt</t>
  </si>
  <si>
    <t>... eine Gruppentherapie</t>
  </si>
  <si>
    <t>... eine Einzeltherapie</t>
  </si>
  <si>
    <t>... eine Konsumreduzierung</t>
  </si>
  <si>
    <t>... Informationen bei einer Veranstaltung</t>
  </si>
  <si>
    <t>... eine hier nicht aufgeführte Methode</t>
  </si>
  <si>
    <t>Nichtraucher (Nie-Raucher + Ex-Raucher)</t>
  </si>
  <si>
    <t>*) darunter 1,5 Prozentpunkte ausschließlich Zigarren/Zigarillo- 
und/oder Pfeifenraucher</t>
  </si>
  <si>
    <t>Ich rauche/rauchte ausschliesslich Zigarren/Zigarillos und/oder Pfeife.</t>
  </si>
  <si>
    <t>Änderungen 2013 zu 2011</t>
  </si>
  <si>
    <t>*) 2013: darunter 1,5 Prozentpunkte ausschließlich Zigarren/Zigarillo- 
und/oder Pfeifenraucher</t>
  </si>
  <si>
    <t>Alter
16-70+</t>
  </si>
  <si>
    <t>Basis: 474</t>
  </si>
  <si>
    <t>von Informationen bei einer Veranstaltung</t>
  </si>
  <si>
    <t>Änderungen 2011-2013</t>
  </si>
  <si>
    <t>Anzahl</t>
  </si>
  <si>
    <t>gerundet</t>
  </si>
  <si>
    <t>66 Millionen</t>
  </si>
  <si>
    <t>30 Millionen</t>
  </si>
  <si>
    <t>15 Millionen</t>
  </si>
  <si>
    <t>21 Millionen</t>
  </si>
  <si>
    <t>Merhfachnennungen möglich</t>
  </si>
  <si>
    <t>Personen ab 16 Jahre (Grundgesamtheit)</t>
  </si>
  <si>
    <t>Zielpersonen</t>
  </si>
  <si>
    <t>Befragungsergebnis:</t>
  </si>
  <si>
    <t>Basis: 2048 Fragebögen</t>
  </si>
  <si>
    <t xml:space="preserve">Welche der folgenden Aussagen in Bezug auf das Abgewoehnen des Rauchens trifft/treffen auf Sie zu? Sollten Sie sich bereits  mehrere Male das Rauchen abgewoehnt haben, geben Sie bitte alles an, was auf Sie zutrifft. Bitte beantworten Sie die Frage  auch, </t>
  </si>
  <si>
    <t>16-19 J.</t>
  </si>
  <si>
    <t>20-29 J.</t>
  </si>
  <si>
    <t>30-39 J.</t>
  </si>
  <si>
    <t>40-49 J.</t>
  </si>
  <si>
    <t>50-59 J.</t>
  </si>
  <si>
    <t>60-69 J.</t>
  </si>
  <si>
    <t>70 + J.</t>
  </si>
  <si>
    <t>Fallzahlen</t>
  </si>
  <si>
    <t>Basis:</t>
  </si>
  <si>
    <t>vergeblich versucht</t>
  </si>
  <si>
    <t>noch nie versucht</t>
  </si>
  <si>
    <t>zusammen</t>
  </si>
  <si>
    <t>gelegentlich</t>
  </si>
  <si>
    <t>1-5 Zigaretten</t>
  </si>
  <si>
    <t>6-15 Zigaretten</t>
  </si>
  <si>
    <t>über 15 Zigaretten</t>
  </si>
  <si>
    <t>Basis</t>
  </si>
  <si>
    <t>bis 15 Zigaretten</t>
  </si>
  <si>
    <t>gelegentlich (9)</t>
  </si>
  <si>
    <t>1-5 Zigaretten (13)</t>
  </si>
  <si>
    <t>6-15 Zigaretten (74)</t>
  </si>
  <si>
    <t>mehr als 15 Zigaretten (49)</t>
  </si>
  <si>
    <t>Auswertung 145 Raucher ohne Erfolg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</si>
</sst>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 _€_-;\-* #,##0.00\ _€_-;_-* &quot;-&quot;??\ _€_-;_-@_-"/>
    <numFmt numFmtId="164" formatCode="0.0%"/>
    <numFmt numFmtId="165" formatCode="0.0"/>
  </numFmts>
  <fonts count="16" x14ac:knownFonts="1">
    <font>
      <sz val="10"/>
      <name val="Arial"/>
    </font>
    <font>
      <sz val="10"/>
      <name val="Arial"/>
    </font>
    <font>
      <sz val="8"/>
      <name val="Arial"/>
    </font>
    <font>
      <b/>
      <sz val="10"/>
      <name val="Arial"/>
      <family val="2"/>
    </font>
    <font>
      <sz val="10"/>
      <color indexed="8"/>
      <name val="Arial"/>
      <family val="2"/>
    </font>
    <font>
      <b/>
      <sz val="14"/>
      <name val="Arial"/>
      <family val="2"/>
    </font>
    <font>
      <b/>
      <sz val="12"/>
      <name val="Arial"/>
      <family val="2"/>
    </font>
    <font>
      <sz val="10"/>
      <name val="Arial"/>
      <family val="2"/>
    </font>
    <font>
      <b/>
      <sz val="11"/>
      <name val="Arial"/>
      <family val="2"/>
    </font>
    <font>
      <sz val="10"/>
      <name val="Verdana"/>
      <family val="2"/>
    </font>
    <font>
      <b/>
      <sz val="11"/>
      <name val="Verdana"/>
      <family val="2"/>
    </font>
    <font>
      <b/>
      <sz val="10"/>
      <name val="Verdana"/>
      <family val="2"/>
    </font>
    <font>
      <b/>
      <sz val="10"/>
      <name val="Arial"/>
    </font>
    <font>
      <sz val="10"/>
      <color indexed="10"/>
      <name val="Arial"/>
    </font>
    <font>
      <b/>
      <sz val="10"/>
      <color indexed="10"/>
      <name val="Arial"/>
    </font>
    <font>
      <sz val="10"/>
      <color indexed="10"/>
      <name val="Arial"/>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149">
    <xf numFmtId="0" fontId="0" fillId="0" borderId="0" xfId="0"/>
    <xf numFmtId="49" fontId="0" fillId="0" borderId="0" xfId="0" applyNumberFormat="1"/>
    <xf numFmtId="0" fontId="0" fillId="0" borderId="0" xfId="0" applyAlignment="1">
      <alignment wrapText="1"/>
    </xf>
    <xf numFmtId="165" fontId="0" fillId="0" borderId="0" xfId="0" applyNumberFormat="1"/>
    <xf numFmtId="49" fontId="0" fillId="0" borderId="1" xfId="0" applyNumberFormat="1" applyBorder="1"/>
    <xf numFmtId="165" fontId="0" fillId="0" borderId="1" xfId="0" applyNumberFormat="1" applyBorder="1"/>
    <xf numFmtId="0" fontId="0" fillId="0" borderId="1" xfId="0" applyBorder="1"/>
    <xf numFmtId="49" fontId="0" fillId="0" borderId="0" xfId="0" applyNumberFormat="1" applyBorder="1"/>
    <xf numFmtId="1" fontId="4" fillId="0" borderId="0" xfId="0" applyNumberFormat="1" applyFont="1"/>
    <xf numFmtId="1" fontId="0" fillId="0" borderId="0" xfId="0" applyNumberFormat="1"/>
    <xf numFmtId="165" fontId="4" fillId="0" borderId="0" xfId="2" applyNumberFormat="1" applyFont="1" applyBorder="1"/>
    <xf numFmtId="0" fontId="0" fillId="0" borderId="0" xfId="0" applyBorder="1"/>
    <xf numFmtId="0" fontId="6" fillId="0" borderId="0" xfId="0" applyFont="1" applyAlignment="1">
      <alignment horizontal="center"/>
    </xf>
    <xf numFmtId="165" fontId="0" fillId="0" borderId="0" xfId="0" applyNumberFormat="1" applyBorder="1"/>
    <xf numFmtId="165" fontId="4" fillId="0" borderId="1" xfId="2" applyNumberFormat="1" applyFont="1" applyBorder="1"/>
    <xf numFmtId="0" fontId="0" fillId="0" borderId="0" xfId="0" applyBorder="1" applyAlignment="1">
      <alignment horizontal="right"/>
    </xf>
    <xf numFmtId="165" fontId="3" fillId="0" borderId="0" xfId="0" applyNumberFormat="1" applyFont="1" applyBorder="1" applyAlignment="1">
      <alignment horizontal="right"/>
    </xf>
    <xf numFmtId="1" fontId="0" fillId="0" borderId="0" xfId="0" applyNumberFormat="1" applyBorder="1" applyAlignment="1">
      <alignment horizontal="right"/>
    </xf>
    <xf numFmtId="0" fontId="3" fillId="0" borderId="0" xfId="0" applyFont="1" applyBorder="1" applyAlignment="1">
      <alignment wrapText="1"/>
    </xf>
    <xf numFmtId="0" fontId="3" fillId="0" borderId="0" xfId="0" applyFont="1"/>
    <xf numFmtId="0" fontId="7" fillId="0" borderId="0" xfId="0" applyFont="1" applyAlignment="1">
      <alignment horizontal="right"/>
    </xf>
    <xf numFmtId="0" fontId="8" fillId="0" borderId="0" xfId="0" applyFont="1" applyAlignment="1">
      <alignment horizontal="left" vertical="center" wrapText="1"/>
    </xf>
    <xf numFmtId="0" fontId="9" fillId="0" borderId="0" xfId="0" applyFont="1" applyBorder="1"/>
    <xf numFmtId="0" fontId="10" fillId="0" borderId="0" xfId="0" applyFont="1" applyAlignment="1"/>
    <xf numFmtId="0" fontId="7" fillId="0" borderId="0" xfId="0" applyFont="1" applyAlignment="1">
      <alignment horizontal="left"/>
    </xf>
    <xf numFmtId="165" fontId="7" fillId="0" borderId="0" xfId="0" applyNumberFormat="1" applyFont="1" applyAlignment="1">
      <alignment horizontal="right"/>
    </xf>
    <xf numFmtId="0" fontId="0" fillId="0" borderId="0" xfId="0" applyAlignment="1"/>
    <xf numFmtId="0" fontId="0" fillId="0" borderId="0" xfId="0" applyAlignment="1">
      <alignment horizontal="right" vertical="center" wrapText="1"/>
    </xf>
    <xf numFmtId="0" fontId="0" fillId="0" borderId="0" xfId="0" applyAlignment="1">
      <alignment horizontal="right" wrapText="1"/>
    </xf>
    <xf numFmtId="0" fontId="3" fillId="0" borderId="0" xfId="0" applyFont="1" applyAlignment="1">
      <alignment horizontal="right"/>
    </xf>
    <xf numFmtId="0" fontId="3" fillId="0" borderId="1" xfId="0" applyFont="1" applyBorder="1" applyAlignment="1"/>
    <xf numFmtId="0" fontId="3" fillId="0" borderId="1" xfId="0" applyFont="1" applyBorder="1" applyAlignment="1">
      <alignment horizontal="right"/>
    </xf>
    <xf numFmtId="0" fontId="3" fillId="0" borderId="1" xfId="0" applyFont="1" applyBorder="1" applyAlignment="1">
      <alignment horizontal="left"/>
    </xf>
    <xf numFmtId="0" fontId="3" fillId="0" borderId="0" xfId="0" applyFont="1" applyBorder="1"/>
    <xf numFmtId="165" fontId="3" fillId="0" borderId="0" xfId="0" applyNumberFormat="1" applyFont="1" applyBorder="1"/>
    <xf numFmtId="0" fontId="7" fillId="0" borderId="0" xfId="0" applyFont="1" applyAlignment="1"/>
    <xf numFmtId="0" fontId="12" fillId="0" borderId="0" xfId="0" applyFont="1" applyBorder="1"/>
    <xf numFmtId="0" fontId="3" fillId="0" borderId="0" xfId="0" applyFont="1" applyBorder="1" applyAlignment="1"/>
    <xf numFmtId="0" fontId="3" fillId="0" borderId="0" xfId="0" applyFont="1" applyBorder="1" applyAlignment="1">
      <alignment horizontal="left"/>
    </xf>
    <xf numFmtId="0" fontId="3" fillId="0" borderId="0" xfId="0" applyFont="1" applyBorder="1" applyAlignment="1">
      <alignment horizontal="right"/>
    </xf>
    <xf numFmtId="165" fontId="7" fillId="0" borderId="0" xfId="0" applyNumberFormat="1" applyFont="1" applyBorder="1"/>
    <xf numFmtId="0" fontId="1" fillId="0" borderId="0" xfId="0" applyFont="1" applyBorder="1"/>
    <xf numFmtId="0" fontId="5" fillId="0" borderId="0" xfId="0" applyFont="1"/>
    <xf numFmtId="0" fontId="3" fillId="0" borderId="2" xfId="0" applyFont="1" applyBorder="1"/>
    <xf numFmtId="165" fontId="7" fillId="0" borderId="3" xfId="0" applyNumberFormat="1" applyFont="1" applyBorder="1"/>
    <xf numFmtId="0" fontId="3" fillId="0" borderId="4" xfId="0" applyFont="1" applyBorder="1"/>
    <xf numFmtId="0" fontId="0" fillId="0" borderId="0" xfId="0" applyAlignment="1">
      <alignment horizontal="right"/>
    </xf>
    <xf numFmtId="165" fontId="0" fillId="0" borderId="5" xfId="0" applyNumberFormat="1" applyBorder="1"/>
    <xf numFmtId="165" fontId="7" fillId="0" borderId="1" xfId="0" applyNumberFormat="1" applyFont="1" applyBorder="1"/>
    <xf numFmtId="165" fontId="7" fillId="0" borderId="6" xfId="0" applyNumberFormat="1" applyFont="1" applyBorder="1"/>
    <xf numFmtId="165" fontId="3" fillId="0" borderId="0" xfId="0" applyNumberFormat="1" applyFont="1"/>
    <xf numFmtId="0" fontId="7" fillId="0" borderId="0" xfId="0" applyFont="1"/>
    <xf numFmtId="0" fontId="3" fillId="0" borderId="7" xfId="0" applyFont="1" applyBorder="1" applyAlignment="1">
      <alignment wrapText="1"/>
    </xf>
    <xf numFmtId="3" fontId="0" fillId="0" borderId="0" xfId="0" applyNumberFormat="1" applyAlignment="1">
      <alignment horizontal="right"/>
    </xf>
    <xf numFmtId="3" fontId="0" fillId="0" borderId="0" xfId="0" applyNumberFormat="1"/>
    <xf numFmtId="3" fontId="7" fillId="0" borderId="0" xfId="0" applyNumberFormat="1" applyFont="1"/>
    <xf numFmtId="3" fontId="3" fillId="0" borderId="0" xfId="0" applyNumberFormat="1" applyFont="1"/>
    <xf numFmtId="1" fontId="7" fillId="0" borderId="0" xfId="0" applyNumberFormat="1" applyFont="1"/>
    <xf numFmtId="0" fontId="3" fillId="0" borderId="1" xfId="0" applyFont="1" applyBorder="1"/>
    <xf numFmtId="0" fontId="6" fillId="0" borderId="0" xfId="0" applyFont="1"/>
    <xf numFmtId="0" fontId="7" fillId="0" borderId="8" xfId="0" applyFont="1" applyBorder="1"/>
    <xf numFmtId="165" fontId="7" fillId="0" borderId="8" xfId="0" applyNumberFormat="1" applyFont="1" applyBorder="1"/>
    <xf numFmtId="3" fontId="7" fillId="0" borderId="8" xfId="1" applyNumberFormat="1" applyFont="1" applyBorder="1" applyAlignment="1">
      <alignment horizontal="right"/>
    </xf>
    <xf numFmtId="0" fontId="7" fillId="0" borderId="8" xfId="0" applyFont="1" applyBorder="1" applyAlignment="1">
      <alignment horizontal="right"/>
    </xf>
    <xf numFmtId="164" fontId="0" fillId="0" borderId="0" xfId="0" applyNumberFormat="1" applyBorder="1"/>
    <xf numFmtId="0" fontId="3" fillId="0" borderId="9" xfId="0" applyFont="1" applyBorder="1"/>
    <xf numFmtId="0" fontId="3" fillId="0" borderId="8" xfId="0" applyFont="1" applyBorder="1"/>
    <xf numFmtId="165" fontId="3" fillId="0" borderId="10" xfId="0" applyNumberFormat="1" applyFont="1" applyBorder="1"/>
    <xf numFmtId="1" fontId="3" fillId="0" borderId="1" xfId="0" applyNumberFormat="1" applyFont="1" applyBorder="1"/>
    <xf numFmtId="0" fontId="3" fillId="0" borderId="3" xfId="0" applyFont="1" applyBorder="1"/>
    <xf numFmtId="0" fontId="3" fillId="0" borderId="6" xfId="0" applyFont="1" applyBorder="1" applyAlignment="1">
      <alignment horizontal="right"/>
    </xf>
    <xf numFmtId="1" fontId="3" fillId="0" borderId="3" xfId="0" applyNumberFormat="1" applyFont="1" applyBorder="1"/>
    <xf numFmtId="0" fontId="0" fillId="0" borderId="3" xfId="0" applyBorder="1"/>
    <xf numFmtId="0" fontId="3" fillId="0" borderId="3" xfId="0" applyFont="1" applyBorder="1" applyAlignment="1">
      <alignment horizontal="right"/>
    </xf>
    <xf numFmtId="1" fontId="0" fillId="0" borderId="3" xfId="0" applyNumberFormat="1" applyBorder="1"/>
    <xf numFmtId="0" fontId="0" fillId="0" borderId="11" xfId="0" applyBorder="1"/>
    <xf numFmtId="0" fontId="6" fillId="0" borderId="12" xfId="0" applyFont="1" applyBorder="1"/>
    <xf numFmtId="0" fontId="3" fillId="0" borderId="13" xfId="0" applyFont="1" applyBorder="1"/>
    <xf numFmtId="0" fontId="3" fillId="0" borderId="14" xfId="0" applyFont="1" applyBorder="1"/>
    <xf numFmtId="0" fontId="0" fillId="0" borderId="13" xfId="0" applyBorder="1" applyAlignment="1">
      <alignment horizontal="right"/>
    </xf>
    <xf numFmtId="0" fontId="0" fillId="0" borderId="14" xfId="0" applyBorder="1" applyAlignment="1">
      <alignment horizontal="right"/>
    </xf>
    <xf numFmtId="1" fontId="3" fillId="0" borderId="6" xfId="0" applyNumberFormat="1" applyFont="1" applyBorder="1"/>
    <xf numFmtId="0" fontId="3" fillId="0" borderId="11" xfId="0" applyFont="1" applyBorder="1"/>
    <xf numFmtId="1" fontId="0" fillId="0" borderId="0" xfId="0" applyNumberFormat="1" applyBorder="1"/>
    <xf numFmtId="0" fontId="7" fillId="0" borderId="11" xfId="0" applyFont="1" applyBorder="1" applyAlignment="1"/>
    <xf numFmtId="0" fontId="7" fillId="0" borderId="0" xfId="0" applyFont="1" applyBorder="1" applyAlignment="1"/>
    <xf numFmtId="164" fontId="0" fillId="0" borderId="3" xfId="0" applyNumberFormat="1" applyBorder="1"/>
    <xf numFmtId="0" fontId="0" fillId="0" borderId="11" xfId="0" applyBorder="1" applyAlignment="1"/>
    <xf numFmtId="0" fontId="0" fillId="0" borderId="0" xfId="0" applyBorder="1" applyAlignment="1"/>
    <xf numFmtId="164" fontId="0" fillId="0" borderId="1" xfId="0" applyNumberFormat="1" applyBorder="1"/>
    <xf numFmtId="164" fontId="0" fillId="0" borderId="6" xfId="0" applyNumberFormat="1" applyBorder="1"/>
    <xf numFmtId="0" fontId="0" fillId="0" borderId="13" xfId="0" applyBorder="1"/>
    <xf numFmtId="0" fontId="0" fillId="0" borderId="14" xfId="0" applyBorder="1"/>
    <xf numFmtId="0" fontId="3" fillId="0" borderId="6" xfId="0" applyFont="1" applyBorder="1"/>
    <xf numFmtId="1" fontId="0" fillId="0" borderId="1" xfId="0" applyNumberFormat="1" applyBorder="1"/>
    <xf numFmtId="1" fontId="0" fillId="0" borderId="6" xfId="0" applyNumberFormat="1" applyBorder="1"/>
    <xf numFmtId="0" fontId="0" fillId="0" borderId="6" xfId="0" applyBorder="1"/>
    <xf numFmtId="0" fontId="13" fillId="0" borderId="0" xfId="0" applyFont="1"/>
    <xf numFmtId="0" fontId="3" fillId="0" borderId="9" xfId="0" applyFont="1" applyBorder="1" applyAlignment="1">
      <alignment horizontal="right" wrapText="1"/>
    </xf>
    <xf numFmtId="0" fontId="3" fillId="0" borderId="8" xfId="0" applyFont="1" applyBorder="1" applyAlignment="1">
      <alignment horizontal="right" wrapText="1"/>
    </xf>
    <xf numFmtId="0" fontId="3" fillId="0" borderId="10" xfId="0" applyFont="1" applyBorder="1" applyAlignment="1">
      <alignment horizontal="right" wrapText="1"/>
    </xf>
    <xf numFmtId="0" fontId="15" fillId="0" borderId="5" xfId="0" applyFont="1" applyBorder="1"/>
    <xf numFmtId="1" fontId="0" fillId="0" borderId="0" xfId="0" applyNumberFormat="1" applyAlignment="1">
      <alignment horizontal="right"/>
    </xf>
    <xf numFmtId="165" fontId="7" fillId="0" borderId="0" xfId="0" applyNumberFormat="1" applyFont="1"/>
    <xf numFmtId="164" fontId="0" fillId="0" borderId="0" xfId="2" applyNumberFormat="1" applyFont="1"/>
    <xf numFmtId="164" fontId="0" fillId="0" borderId="0" xfId="0" applyNumberFormat="1"/>
    <xf numFmtId="0" fontId="3" fillId="0" borderId="0" xfId="0" applyFont="1"/>
    <xf numFmtId="0" fontId="9" fillId="0" borderId="11" xfId="0" applyFont="1" applyBorder="1"/>
    <xf numFmtId="0" fontId="9" fillId="0" borderId="0" xfId="0" applyFont="1" applyBorder="1"/>
    <xf numFmtId="0" fontId="9" fillId="0" borderId="3" xfId="0" applyFont="1" applyBorder="1"/>
    <xf numFmtId="0" fontId="10" fillId="0" borderId="0" xfId="0" applyFont="1" applyAlignment="1">
      <alignment horizontal="left"/>
    </xf>
    <xf numFmtId="0" fontId="9" fillId="0" borderId="12" xfId="0" applyFont="1" applyBorder="1"/>
    <xf numFmtId="0" fontId="9" fillId="0" borderId="13" xfId="0" applyFont="1" applyBorder="1"/>
    <xf numFmtId="0" fontId="9" fillId="0" borderId="14" xfId="0" applyFont="1" applyBorder="1"/>
    <xf numFmtId="0" fontId="9" fillId="0" borderId="5" xfId="0" applyFont="1" applyBorder="1"/>
    <xf numFmtId="0" fontId="9" fillId="0" borderId="1" xfId="0" applyFont="1" applyBorder="1"/>
    <xf numFmtId="0" fontId="9" fillId="0" borderId="6" xfId="0" applyFont="1" applyBorder="1"/>
    <xf numFmtId="0" fontId="5" fillId="0" borderId="0" xfId="0" applyFont="1" applyAlignment="1">
      <alignment horizontal="center"/>
    </xf>
    <xf numFmtId="0" fontId="6" fillId="0" borderId="0" xfId="0" applyFont="1" applyAlignment="1">
      <alignment horizontal="center"/>
    </xf>
    <xf numFmtId="0" fontId="10" fillId="0" borderId="0" xfId="0" applyFont="1" applyAlignment="1">
      <alignment horizontal="left" vertical="center" wrapText="1"/>
    </xf>
    <xf numFmtId="0" fontId="0" fillId="0" borderId="0" xfId="0" applyAlignment="1">
      <alignment wrapText="1"/>
    </xf>
    <xf numFmtId="164" fontId="0" fillId="0" borderId="13" xfId="0" applyNumberFormat="1" applyBorder="1"/>
    <xf numFmtId="0" fontId="3" fillId="0" borderId="0" xfId="0" applyFont="1" applyBorder="1" applyAlignment="1">
      <alignment horizontal="center" wrapText="1"/>
    </xf>
    <xf numFmtId="0" fontId="3" fillId="0" borderId="9" xfId="0" applyFont="1" applyBorder="1" applyAlignment="1">
      <alignment horizontal="center"/>
    </xf>
    <xf numFmtId="0" fontId="3" fillId="0" borderId="8" xfId="0" applyFont="1" applyBorder="1" applyAlignment="1">
      <alignment horizontal="center"/>
    </xf>
    <xf numFmtId="0" fontId="3" fillId="0" borderId="10" xfId="0" applyFont="1" applyBorder="1" applyAlignment="1">
      <alignment horizontal="center"/>
    </xf>
    <xf numFmtId="164" fontId="0" fillId="0" borderId="0" xfId="0" applyNumberFormat="1" applyBorder="1"/>
    <xf numFmtId="0" fontId="0" fillId="0" borderId="0" xfId="0"/>
    <xf numFmtId="0" fontId="3" fillId="0" borderId="0" xfId="0" applyFont="1" applyAlignment="1">
      <alignment wrapText="1"/>
    </xf>
    <xf numFmtId="0" fontId="14" fillId="0" borderId="1" xfId="0" applyFont="1" applyBorder="1"/>
    <xf numFmtId="0" fontId="7" fillId="0" borderId="0" xfId="0" applyFont="1"/>
    <xf numFmtId="0" fontId="11" fillId="0" borderId="0" xfId="0" applyFont="1" applyBorder="1"/>
    <xf numFmtId="0" fontId="11" fillId="0" borderId="12" xfId="0" applyFont="1" applyBorder="1"/>
    <xf numFmtId="0" fontId="11" fillId="0" borderId="13" xfId="0" applyFont="1" applyBorder="1"/>
    <xf numFmtId="0" fontId="11" fillId="0" borderId="14" xfId="0" applyFont="1" applyBorder="1"/>
    <xf numFmtId="0" fontId="11" fillId="0" borderId="9" xfId="0" applyFont="1" applyBorder="1"/>
    <xf numFmtId="0" fontId="11" fillId="0" borderId="8" xfId="0" applyFont="1" applyBorder="1"/>
    <xf numFmtId="0" fontId="11" fillId="0" borderId="10" xfId="0" applyFont="1" applyBorder="1"/>
    <xf numFmtId="0" fontId="11" fillId="0" borderId="11" xfId="0" applyFont="1" applyBorder="1"/>
    <xf numFmtId="0" fontId="11" fillId="0" borderId="3" xfId="0" applyFont="1" applyBorder="1"/>
    <xf numFmtId="0" fontId="0" fillId="0" borderId="11" xfId="0" applyBorder="1"/>
    <xf numFmtId="0" fontId="0" fillId="0" borderId="0" xfId="0" applyBorder="1"/>
    <xf numFmtId="0" fontId="7" fillId="0" borderId="11" xfId="0" applyFont="1" applyBorder="1"/>
    <xf numFmtId="0" fontId="7" fillId="0" borderId="0" xfId="0" applyFont="1" applyBorder="1"/>
    <xf numFmtId="0" fontId="0" fillId="0" borderId="5" xfId="0" applyBorder="1"/>
    <xf numFmtId="0" fontId="0" fillId="0" borderId="1" xfId="0" applyBorder="1"/>
    <xf numFmtId="0" fontId="7" fillId="0" borderId="5" xfId="0" applyFont="1" applyBorder="1" applyAlignment="1">
      <alignment wrapText="1"/>
    </xf>
    <xf numFmtId="0" fontId="7" fillId="0" borderId="1" xfId="0" applyFont="1" applyBorder="1" applyAlignment="1">
      <alignment wrapText="1"/>
    </xf>
    <xf numFmtId="0" fontId="7" fillId="0" borderId="0" xfId="0" applyFont="1" applyAlignment="1">
      <alignment horizontal="left"/>
    </xf>
  </cellXfs>
  <cellStyles count="3">
    <cellStyle name="Komma" xfId="1" builtinId="3"/>
    <cellStyle name="Prozent" xfId="2" builtinId="5"/>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18.xml"/></Relationships>
</file>

<file path=xl/charts/_rels/chart15.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50" b="1" i="0" u="none" strike="noStrike" baseline="0">
                <a:solidFill>
                  <a:srgbClr val="000000"/>
                </a:solidFill>
                <a:latin typeface="Arial"/>
                <a:ea typeface="Arial"/>
                <a:cs typeface="Arial"/>
              </a:defRPr>
            </a:pPr>
            <a:r>
              <a:rPr lang="de-DE"/>
              <a:t>Rauchverhalten bei über 15-Jährigen
im August 2013</a:t>
            </a:r>
          </a:p>
        </c:rich>
      </c:tx>
      <c:layout>
        <c:manualLayout>
          <c:xMode val="edge"/>
          <c:yMode val="edge"/>
          <c:x val="0.19331986663004333"/>
          <c:y val="3.8266645240773479E-2"/>
        </c:manualLayout>
      </c:layout>
      <c:overlay val="0"/>
      <c:spPr>
        <a:noFill/>
        <a:ln w="25400">
          <a:noFill/>
        </a:ln>
      </c:spPr>
    </c:title>
    <c:autoTitleDeleted val="0"/>
    <c:plotArea>
      <c:layout>
        <c:manualLayout>
          <c:layoutTarget val="inner"/>
          <c:xMode val="edge"/>
          <c:yMode val="edge"/>
          <c:x val="0.11628266485424502"/>
          <c:y val="0.24745669833206371"/>
          <c:w val="0.85758465330005695"/>
          <c:h val="0.38776719738632659"/>
        </c:manualLayout>
      </c:layout>
      <c:barChart>
        <c:barDir val="col"/>
        <c:grouping val="clustered"/>
        <c:varyColors val="0"/>
        <c:ser>
          <c:idx val="0"/>
          <c:order val="0"/>
          <c:spPr>
            <a:gradFill rotWithShape="0">
              <a:gsLst>
                <a:gs pos="0">
                  <a:srgbClr xmlns:mc="http://schemas.openxmlformats.org/markup-compatibility/2006" xmlns:a14="http://schemas.microsoft.com/office/drawing/2010/main" val="5E7676" mc:Ignorable="a14" a14:legacySpreadsheetColorIndex="27">
                    <a:gamma/>
                    <a:shade val="46275"/>
                    <a:invGamma/>
                  </a:srgbClr>
                </a:gs>
                <a:gs pos="50000">
                  <a:srgbClr xmlns:mc="http://schemas.openxmlformats.org/markup-compatibility/2006" xmlns:a14="http://schemas.microsoft.com/office/drawing/2010/main" val="CCFFFF" mc:Ignorable="a14" a14:legacySpreadsheetColorIndex="27"/>
                </a:gs>
                <a:gs pos="100000">
                  <a:srgbClr xmlns:mc="http://schemas.openxmlformats.org/markup-compatibility/2006" xmlns:a14="http://schemas.microsoft.com/office/drawing/2010/main" val="5E7676" mc:Ignorable="a14" a14:legacySpreadsheetColorIndex="27">
                    <a:gamma/>
                    <a:shade val="46275"/>
                    <a:invGamma/>
                  </a:srgbClr>
                </a:gs>
              </a:gsLst>
              <a:lin ang="0" scaled="1"/>
            </a:gradFill>
            <a:ln w="25400">
              <a:noFill/>
            </a:ln>
          </c:spPr>
          <c:invertIfNegative val="0"/>
          <c:dPt>
            <c:idx val="0"/>
            <c:invertIfNegative val="0"/>
            <c:bubble3D val="0"/>
            <c:spPr>
              <a:blipFill dpi="0" rotWithShape="0">
                <a:blip xmlns:r="http://schemas.openxmlformats.org/officeDocument/2006/relationships" r:embed="rId1"/>
                <a:srcRect/>
                <a:tile tx="0" ty="0" sx="100000" sy="100000" flip="none" algn="tl"/>
              </a:blipFill>
              <a:ln w="12700">
                <a:solidFill>
                  <a:srgbClr val="000000"/>
                </a:solidFill>
                <a:prstDash val="solid"/>
              </a:ln>
            </c:spPr>
            <c:extLst>
              <c:ext xmlns:c16="http://schemas.microsoft.com/office/drawing/2014/chart" uri="{C3380CC4-5D6E-409C-BE32-E72D297353CC}">
                <c16:uniqueId val="{00000000-B60B-466E-871A-7A7088DF547B}"/>
              </c:ext>
            </c:extLst>
          </c:dPt>
          <c:dPt>
            <c:idx val="1"/>
            <c:invertIfNegative val="0"/>
            <c:bubble3D val="0"/>
            <c:spPr>
              <a:gradFill rotWithShape="0">
                <a:gsLst>
                  <a:gs pos="0">
                    <a:srgbClr xmlns:mc="http://schemas.openxmlformats.org/markup-compatibility/2006" xmlns:a14="http://schemas.microsoft.com/office/drawing/2010/main" val="CCFFFF" mc:Ignorable="a14" a14:legacySpreadsheetColorIndex="27"/>
                  </a:gs>
                  <a:gs pos="100000">
                    <a:srgbClr xmlns:mc="http://schemas.openxmlformats.org/markup-compatibility/2006" xmlns:a14="http://schemas.microsoft.com/office/drawing/2010/main" val="CCFFFF" mc:Ignorable="a14" a14:legacySpreadsheetColorIndex="27">
                      <a:gamma/>
                      <a:invGamma/>
                    </a:srgbClr>
                  </a:gs>
                </a:gsLst>
                <a:lin ang="5400000" scaled="1"/>
              </a:gradFill>
              <a:ln w="12700">
                <a:solidFill>
                  <a:srgbClr val="000000"/>
                </a:solidFill>
                <a:prstDash val="solid"/>
              </a:ln>
            </c:spPr>
            <c:extLst>
              <c:ext xmlns:c16="http://schemas.microsoft.com/office/drawing/2014/chart" uri="{C3380CC4-5D6E-409C-BE32-E72D297353CC}">
                <c16:uniqueId val="{00000001-B60B-466E-871A-7A7088DF547B}"/>
              </c:ext>
            </c:extLst>
          </c:dPt>
          <c:dPt>
            <c:idx val="2"/>
            <c:invertIfNegative val="0"/>
            <c:bubble3D val="0"/>
            <c:spPr>
              <a:blipFill dpi="0" rotWithShape="0">
                <a:blip xmlns:r="http://schemas.openxmlformats.org/officeDocument/2006/relationships" r:embed="rId2"/>
                <a:srcRect/>
                <a:tile tx="0" ty="0" sx="100000" sy="100000" flip="none" algn="tl"/>
              </a:blipFill>
              <a:ln w="12700">
                <a:solidFill>
                  <a:srgbClr val="000000"/>
                </a:solidFill>
                <a:prstDash val="solid"/>
              </a:ln>
            </c:spPr>
            <c:extLst>
              <c:ext xmlns:c16="http://schemas.microsoft.com/office/drawing/2014/chart" uri="{C3380CC4-5D6E-409C-BE32-E72D297353CC}">
                <c16:uniqueId val="{00000002-B60B-466E-871A-7A7088DF547B}"/>
              </c:ext>
            </c:extLst>
          </c:dPt>
          <c:dPt>
            <c:idx val="3"/>
            <c:invertIfNegative val="0"/>
            <c:bubble3D val="0"/>
            <c:spPr>
              <a:blipFill dpi="0" rotWithShape="0">
                <a:blip xmlns:r="http://schemas.openxmlformats.org/officeDocument/2006/relationships" r:embed="rId3"/>
                <a:srcRect/>
                <a:tile tx="0" ty="0" sx="100000" sy="100000" flip="none" algn="tl"/>
              </a:blipFill>
              <a:ln w="12700">
                <a:solidFill>
                  <a:srgbClr val="000000"/>
                </a:solidFill>
                <a:prstDash val="solid"/>
              </a:ln>
            </c:spPr>
            <c:extLst>
              <c:ext xmlns:c16="http://schemas.microsoft.com/office/drawing/2014/chart" uri="{C3380CC4-5D6E-409C-BE32-E72D297353CC}">
                <c16:uniqueId val="{00000003-B60B-466E-871A-7A7088DF547B}"/>
              </c:ext>
            </c:extLst>
          </c:dPt>
          <c:dLbls>
            <c:dLbl>
              <c:idx val="3"/>
              <c:spPr>
                <a:noFill/>
                <a:ln w="25400">
                  <a:noFill/>
                </a:ln>
              </c:spPr>
              <c:txPr>
                <a:bodyPr/>
                <a:lstStyle/>
                <a:p>
                  <a:pPr>
                    <a:defRPr sz="120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3-B60B-466E-871A-7A7088DF547B}"/>
                </c:ext>
              </c:extLst>
            </c:dLbl>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Anteile!$A$20:$A$23</c:f>
              <c:strCache>
                <c:ptCount val="4"/>
                <c:pt idx="0">
                  <c:v>Nichtraucher</c:v>
                </c:pt>
                <c:pt idx="1">
                  <c:v>Nie-Raucher</c:v>
                </c:pt>
                <c:pt idx="2">
                  <c:v>Ex-Raucher</c:v>
                </c:pt>
                <c:pt idx="3">
                  <c:v>Raucher*)</c:v>
                </c:pt>
              </c:strCache>
            </c:strRef>
          </c:cat>
          <c:val>
            <c:numRef>
              <c:f>Anteile!$B$20:$B$23</c:f>
              <c:numCache>
                <c:formatCode>General</c:formatCode>
                <c:ptCount val="4"/>
                <c:pt idx="0">
                  <c:v>68.3</c:v>
                </c:pt>
                <c:pt idx="1">
                  <c:v>45.1</c:v>
                </c:pt>
                <c:pt idx="2">
                  <c:v>23.2</c:v>
                </c:pt>
                <c:pt idx="3">
                  <c:v>31.7</c:v>
                </c:pt>
              </c:numCache>
            </c:numRef>
          </c:val>
          <c:extLst>
            <c:ext xmlns:c16="http://schemas.microsoft.com/office/drawing/2014/chart" uri="{C3380CC4-5D6E-409C-BE32-E72D297353CC}">
              <c16:uniqueId val="{00000004-B60B-466E-871A-7A7088DF547B}"/>
            </c:ext>
          </c:extLst>
        </c:ser>
        <c:dLbls>
          <c:showLegendKey val="0"/>
          <c:showVal val="0"/>
          <c:showCatName val="0"/>
          <c:showSerName val="0"/>
          <c:showPercent val="0"/>
          <c:showBubbleSize val="0"/>
        </c:dLbls>
        <c:gapWidth val="80"/>
        <c:axId val="1111548416"/>
        <c:axId val="1"/>
      </c:barChart>
      <c:catAx>
        <c:axId val="111154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925" b="1" i="0" u="none" strike="noStrike" baseline="0">
                    <a:solidFill>
                      <a:srgbClr val="000000"/>
                    </a:solidFill>
                    <a:latin typeface="Arial"/>
                    <a:ea typeface="Arial"/>
                    <a:cs typeface="Arial"/>
                  </a:defRPr>
                </a:pPr>
                <a:r>
                  <a:rPr lang="de-DE"/>
                  <a:t>Prozent</a:t>
                </a:r>
              </a:p>
            </c:rich>
          </c:tx>
          <c:layout>
            <c:manualLayout>
              <c:xMode val="edge"/>
              <c:yMode val="edge"/>
              <c:x val="3.1977697918574133E-2"/>
              <c:y val="0.36480730087310514"/>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111548416"/>
        <c:crosses val="autoZero"/>
        <c:crossBetween val="between"/>
        <c:majorUnit val="2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4"/>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474 Ex-Raucher haben sich das Rauchen
abgewöhnt, davon ... </a:t>
            </a:r>
          </a:p>
        </c:rich>
      </c:tx>
      <c:layout>
        <c:manualLayout>
          <c:xMode val="edge"/>
          <c:yMode val="edge"/>
          <c:x val="0.20101751661573278"/>
          <c:y val="3.2855287339595897E-2"/>
        </c:manualLayout>
      </c:layout>
      <c:overlay val="0"/>
      <c:spPr>
        <a:noFill/>
        <a:ln w="25400">
          <a:noFill/>
        </a:ln>
      </c:spPr>
    </c:title>
    <c:autoTitleDeleted val="0"/>
    <c:plotArea>
      <c:layout>
        <c:manualLayout>
          <c:layoutTarget val="inner"/>
          <c:xMode val="edge"/>
          <c:yMode val="edge"/>
          <c:x val="0.43111305782546716"/>
          <c:y val="0.24846755972549509"/>
          <c:w val="0.52340412299044992"/>
          <c:h val="0.66326464290359433"/>
        </c:manualLayout>
      </c:layout>
      <c:barChart>
        <c:barDir val="bar"/>
        <c:grouping val="clustered"/>
        <c:varyColors val="0"/>
        <c:ser>
          <c:idx val="0"/>
          <c:order val="0"/>
          <c:spPr>
            <a:solidFill>
              <a:srgbClr val="9999FF"/>
            </a:solidFill>
            <a:ln w="12700">
              <a:solidFill>
                <a:srgbClr val="000000"/>
              </a:solidFill>
              <a:prstDash val="solid"/>
            </a:ln>
          </c:spPr>
          <c:invertIfNegative val="0"/>
          <c:dLbls>
            <c:dLbl>
              <c:idx val="0"/>
              <c:tx>
                <c:rich>
                  <a:bodyPr/>
                  <a:lstStyle/>
                  <a:p>
                    <a:pPr>
                      <a:defRPr sz="1125" b="1" i="0" u="none" strike="noStrike" baseline="0">
                        <a:solidFill>
                          <a:srgbClr val="000000"/>
                        </a:solidFill>
                        <a:latin typeface="Arial"/>
                        <a:ea typeface="Arial"/>
                        <a:cs typeface="Arial"/>
                      </a:defRPr>
                    </a:pPr>
                    <a:r>
                      <a:rPr lang="de-DE"/>
                      <a:t>69,2%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B7B6-4750-AD1A-18C2BA47DABA}"/>
                </c:ext>
              </c:extLst>
            </c:dLbl>
            <c:dLbl>
              <c:idx val="1"/>
              <c:tx>
                <c:rich>
                  <a:bodyPr/>
                  <a:lstStyle/>
                  <a:p>
                    <a:pPr>
                      <a:defRPr sz="1125" b="1" i="0" u="none" strike="noStrike" baseline="0">
                        <a:solidFill>
                          <a:srgbClr val="000000"/>
                        </a:solidFill>
                        <a:latin typeface="Arial"/>
                        <a:ea typeface="Arial"/>
                        <a:cs typeface="Arial"/>
                      </a:defRPr>
                    </a:pPr>
                    <a:r>
                      <a:rPr lang="de-DE"/>
                      <a:t>12,2%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7B6-4750-AD1A-18C2BA47DABA}"/>
                </c:ext>
              </c:extLst>
            </c:dLbl>
            <c:dLbl>
              <c:idx val="2"/>
              <c:tx>
                <c:rich>
                  <a:bodyPr/>
                  <a:lstStyle/>
                  <a:p>
                    <a:pPr>
                      <a:defRPr sz="1125" b="1" i="0" u="none" strike="noStrike" baseline="0">
                        <a:solidFill>
                          <a:srgbClr val="000000"/>
                        </a:solidFill>
                        <a:latin typeface="Arial"/>
                        <a:ea typeface="Arial"/>
                        <a:cs typeface="Arial"/>
                      </a:defRPr>
                    </a:pPr>
                    <a:r>
                      <a:rPr lang="de-DE"/>
                      <a:t>16,7%</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B7B6-4750-AD1A-18C2BA47DABA}"/>
                </c:ext>
              </c:extLst>
            </c:dLbl>
            <c:dLbl>
              <c:idx val="3"/>
              <c:tx>
                <c:rich>
                  <a:bodyPr/>
                  <a:lstStyle/>
                  <a:p>
                    <a:pPr>
                      <a:defRPr sz="1125" b="1" i="0" u="none" strike="noStrike" baseline="0">
                        <a:solidFill>
                          <a:srgbClr val="000000"/>
                        </a:solidFill>
                        <a:latin typeface="Arial"/>
                        <a:ea typeface="Arial"/>
                        <a:cs typeface="Arial"/>
                      </a:defRPr>
                    </a:pPr>
                    <a:r>
                      <a:rPr lang="de-DE"/>
                      <a:t>3,2%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B7B6-4750-AD1A-18C2BA47DABA}"/>
                </c:ext>
              </c:extLst>
            </c:dLbl>
            <c:dLbl>
              <c:idx val="4"/>
              <c:tx>
                <c:rich>
                  <a:bodyPr/>
                  <a:lstStyle/>
                  <a:p>
                    <a:pPr>
                      <a:defRPr sz="1125" b="1" i="0" u="none" strike="noStrike" baseline="0">
                        <a:solidFill>
                          <a:srgbClr val="000000"/>
                        </a:solidFill>
                        <a:latin typeface="Arial"/>
                        <a:ea typeface="Arial"/>
                        <a:cs typeface="Arial"/>
                      </a:defRPr>
                    </a:pPr>
                    <a:r>
                      <a:rPr lang="de-DE"/>
                      <a:t>0,6%</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7B6-4750-AD1A-18C2BA47DABA}"/>
                </c:ext>
              </c:extLst>
            </c:dLbl>
            <c:dLbl>
              <c:idx val="5"/>
              <c:tx>
                <c:rich>
                  <a:bodyPr/>
                  <a:lstStyle/>
                  <a:p>
                    <a:pPr>
                      <a:defRPr sz="1125" b="1" i="0" u="none" strike="noStrike" baseline="0">
                        <a:solidFill>
                          <a:srgbClr val="000000"/>
                        </a:solidFill>
                        <a:latin typeface="Arial"/>
                        <a:ea typeface="Arial"/>
                        <a:cs typeface="Arial"/>
                      </a:defRPr>
                    </a:pPr>
                    <a:r>
                      <a:rPr lang="de-DE"/>
                      <a:t>0,8%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B7B6-4750-AD1A-18C2BA47DABA}"/>
                </c:ext>
              </c:extLst>
            </c:dLbl>
            <c:dLbl>
              <c:idx val="6"/>
              <c:tx>
                <c:rich>
                  <a:bodyPr/>
                  <a:lstStyle/>
                  <a:p>
                    <a:pPr>
                      <a:defRPr sz="1125" b="1" i="0" u="none" strike="noStrike" baseline="0">
                        <a:solidFill>
                          <a:srgbClr val="000000"/>
                        </a:solidFill>
                        <a:latin typeface="Arial"/>
                        <a:ea typeface="Arial"/>
                        <a:cs typeface="Arial"/>
                      </a:defRPr>
                    </a:pPr>
                    <a:r>
                      <a:rPr lang="de-DE"/>
                      <a:t>0,2%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B7B6-4750-AD1A-18C2BA47DABA}"/>
                </c:ext>
              </c:extLst>
            </c:dLbl>
            <c:dLbl>
              <c:idx val="7"/>
              <c:tx>
                <c:rich>
                  <a:bodyPr/>
                  <a:lstStyle/>
                  <a:p>
                    <a:pPr>
                      <a:defRPr sz="1125" b="1" i="0" u="none" strike="noStrike" baseline="0">
                        <a:solidFill>
                          <a:srgbClr val="000000"/>
                        </a:solidFill>
                        <a:latin typeface="Arial"/>
                        <a:ea typeface="Arial"/>
                        <a:cs typeface="Arial"/>
                      </a:defRPr>
                    </a:pPr>
                    <a:r>
                      <a:rPr lang="de-DE"/>
                      <a:t>7,0%</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B7B6-4750-AD1A-18C2BA47DABA}"/>
                </c:ext>
              </c:extLst>
            </c:dLbl>
            <c:dLbl>
              <c:idx val="8"/>
              <c:tx>
                <c:rich>
                  <a:bodyPr/>
                  <a:lstStyle/>
                  <a:p>
                    <a:pPr>
                      <a:defRPr sz="1125" b="1" i="0" u="none" strike="noStrike" baseline="0">
                        <a:solidFill>
                          <a:srgbClr val="000000"/>
                        </a:solidFill>
                        <a:latin typeface="Arial"/>
                        <a:ea typeface="Arial"/>
                        <a:cs typeface="Arial"/>
                      </a:defRPr>
                    </a:pPr>
                    <a:r>
                      <a:rPr lang="de-DE"/>
                      <a:t>0,6%</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B7B6-4750-AD1A-18C2BA47DABA}"/>
                </c:ext>
              </c:extLst>
            </c:dLbl>
            <c:dLbl>
              <c:idx val="9"/>
              <c:tx>
                <c:rich>
                  <a:bodyPr/>
                  <a:lstStyle/>
                  <a:p>
                    <a:pPr>
                      <a:defRPr sz="1125" b="1" i="0" u="none" strike="noStrike" baseline="0">
                        <a:solidFill>
                          <a:srgbClr val="000000"/>
                        </a:solidFill>
                        <a:latin typeface="Arial"/>
                        <a:ea typeface="Arial"/>
                        <a:cs typeface="Arial"/>
                      </a:defRPr>
                    </a:pPr>
                    <a:r>
                      <a:rPr lang="de-DE"/>
                      <a:t>5,9%</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B7B6-4750-AD1A-18C2BA47DABA}"/>
                </c:ext>
              </c:extLst>
            </c:dLbl>
            <c:spPr>
              <a:noFill/>
              <a:ln w="25400">
                <a:noFill/>
              </a:ln>
            </c:spPr>
            <c:txPr>
              <a:bodyPr wrap="square" lIns="38100" tIns="19050" rIns="38100" bIns="19050" anchor="ctr">
                <a:spAutoFit/>
              </a:bodyPr>
              <a:lstStyle/>
              <a:p>
                <a:pPr>
                  <a:defRPr sz="11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Methoden!$A$74:$C$83</c:f>
              <c:strCache>
                <c:ptCount val="10"/>
                <c:pt idx="0">
                  <c:v>ohne Information, ohne Unterstützung</c:v>
                </c:pt>
                <c:pt idx="1">
                  <c:v>mit Information, ohne Unterstützung</c:v>
                </c:pt>
                <c:pt idx="2">
                  <c:v>mit Unterstützung durch ...</c:v>
                </c:pt>
                <c:pt idx="3">
                  <c:v>... Nikotinersatzprodukte</c:v>
                </c:pt>
                <c:pt idx="4">
                  <c:v>... Medikamente vom Arzt</c:v>
                </c:pt>
                <c:pt idx="5">
                  <c:v>... eine Gruppentherapie</c:v>
                </c:pt>
                <c:pt idx="6">
                  <c:v>... eine Einzeltherapie</c:v>
                </c:pt>
                <c:pt idx="7">
                  <c:v>... eine Konsumreduzierung</c:v>
                </c:pt>
                <c:pt idx="8">
                  <c:v>... Informationen bei einer Veranstaltung</c:v>
                </c:pt>
                <c:pt idx="9">
                  <c:v>... eine hier nicht aufgeführte Methode</c:v>
                </c:pt>
              </c:strCache>
            </c:strRef>
          </c:cat>
          <c:val>
            <c:numRef>
              <c:f>Methoden!$D$74:$D$83</c:f>
              <c:numCache>
                <c:formatCode>0.0</c:formatCode>
                <c:ptCount val="10"/>
                <c:pt idx="0">
                  <c:v>69.198312236286924</c:v>
                </c:pt>
                <c:pt idx="1">
                  <c:v>12.236286919831224</c:v>
                </c:pt>
                <c:pt idx="2">
                  <c:v>16.666666666666668</c:v>
                </c:pt>
                <c:pt idx="3">
                  <c:v>3.1645569620253164</c:v>
                </c:pt>
                <c:pt idx="4">
                  <c:v>0.63291139240506333</c:v>
                </c:pt>
                <c:pt idx="5">
                  <c:v>0.84388185654008441</c:v>
                </c:pt>
                <c:pt idx="6">
                  <c:v>0.2109704641350211</c:v>
                </c:pt>
                <c:pt idx="7">
                  <c:v>6.962025316455696</c:v>
                </c:pt>
                <c:pt idx="8">
                  <c:v>0.63291139240506333</c:v>
                </c:pt>
                <c:pt idx="9">
                  <c:v>5.9071729957805905</c:v>
                </c:pt>
              </c:numCache>
            </c:numRef>
          </c:val>
          <c:extLst>
            <c:ext xmlns:c16="http://schemas.microsoft.com/office/drawing/2014/chart" uri="{C3380CC4-5D6E-409C-BE32-E72D297353CC}">
              <c16:uniqueId val="{0000000A-B7B6-4750-AD1A-18C2BA47DABA}"/>
            </c:ext>
          </c:extLst>
        </c:ser>
        <c:dLbls>
          <c:showLegendKey val="0"/>
          <c:showVal val="0"/>
          <c:showCatName val="0"/>
          <c:showSerName val="0"/>
          <c:showPercent val="0"/>
          <c:showBubbleSize val="0"/>
        </c:dLbls>
        <c:gapWidth val="70"/>
        <c:axId val="1210691344"/>
        <c:axId val="1"/>
      </c:barChart>
      <c:catAx>
        <c:axId val="121069134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1"/>
        <c:axPos val="t"/>
        <c:numFmt formatCode="0.0" sourceLinked="1"/>
        <c:majorTickMark val="out"/>
        <c:minorTickMark val="none"/>
        <c:tickLblPos val="nextTo"/>
        <c:crossAx val="121069134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474 Ex-Raucher haben sich das Rauchen
abgewöhnt, davon ... </a:t>
            </a:r>
          </a:p>
        </c:rich>
      </c:tx>
      <c:layout>
        <c:manualLayout>
          <c:xMode val="edge"/>
          <c:yMode val="edge"/>
          <c:x val="0.20177173628832334"/>
          <c:y val="4.2346559285952455E-2"/>
        </c:manualLayout>
      </c:layout>
      <c:overlay val="0"/>
      <c:spPr>
        <a:noFill/>
        <a:ln w="25400">
          <a:noFill/>
        </a:ln>
      </c:spPr>
    </c:title>
    <c:autoTitleDeleted val="0"/>
    <c:plotArea>
      <c:layout>
        <c:manualLayout>
          <c:layoutTarget val="inner"/>
          <c:xMode val="edge"/>
          <c:yMode val="edge"/>
          <c:x val="0.49434074676377077"/>
          <c:y val="0.38112030349210868"/>
          <c:w val="0.44768103342127202"/>
          <c:h val="0.47884345823367497"/>
        </c:manualLayout>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Methoden!$A$136:$A$138</c:f>
              <c:strCache>
                <c:ptCount val="3"/>
                <c:pt idx="0">
                  <c:v>ohne Information, ohne Unterstützung</c:v>
                </c:pt>
                <c:pt idx="1">
                  <c:v>mit Information, ohne Unterstützung</c:v>
                </c:pt>
                <c:pt idx="2">
                  <c:v>mit Unterstützung durch ...</c:v>
                </c:pt>
              </c:strCache>
            </c:strRef>
          </c:cat>
          <c:val>
            <c:numRef>
              <c:f>Methoden!$B$136:$B$138</c:f>
              <c:numCache>
                <c:formatCode>General</c:formatCode>
                <c:ptCount val="3"/>
              </c:numCache>
            </c:numRef>
          </c:val>
          <c:extLst>
            <c:ext xmlns:c16="http://schemas.microsoft.com/office/drawing/2014/chart" uri="{C3380CC4-5D6E-409C-BE32-E72D297353CC}">
              <c16:uniqueId val="{00000000-49C2-4B94-9C19-293CFB9E18F2}"/>
            </c:ext>
          </c:extLst>
        </c:ser>
        <c:ser>
          <c:idx val="1"/>
          <c:order val="1"/>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Methoden!$A$136:$A$138</c:f>
              <c:strCache>
                <c:ptCount val="3"/>
                <c:pt idx="0">
                  <c:v>ohne Information, ohne Unterstützung</c:v>
                </c:pt>
                <c:pt idx="1">
                  <c:v>mit Information, ohne Unterstützung</c:v>
                </c:pt>
                <c:pt idx="2">
                  <c:v>mit Unterstützung durch ...</c:v>
                </c:pt>
              </c:strCache>
            </c:strRef>
          </c:cat>
          <c:val>
            <c:numRef>
              <c:f>Methoden!$C$136:$C$138</c:f>
              <c:numCache>
                <c:formatCode>General</c:formatCode>
                <c:ptCount val="3"/>
              </c:numCache>
            </c:numRef>
          </c:val>
          <c:extLst>
            <c:ext xmlns:c16="http://schemas.microsoft.com/office/drawing/2014/chart" uri="{C3380CC4-5D6E-409C-BE32-E72D297353CC}">
              <c16:uniqueId val="{00000001-49C2-4B94-9C19-293CFB9E18F2}"/>
            </c:ext>
          </c:extLst>
        </c:ser>
        <c:ser>
          <c:idx val="2"/>
          <c:order val="2"/>
          <c:spPr>
            <a:solidFill>
              <a:srgbClr val="FFFFCC"/>
            </a:solidFill>
            <a:ln w="12700">
              <a:solidFill>
                <a:srgbClr val="000000"/>
              </a:solidFill>
              <a:prstDash val="solid"/>
            </a:ln>
          </c:spPr>
          <c:invertIfNegative val="0"/>
          <c:dLbls>
            <c:dLbl>
              <c:idx val="0"/>
              <c:tx>
                <c:rich>
                  <a:bodyPr/>
                  <a:lstStyle/>
                  <a:p>
                    <a:pPr>
                      <a:defRPr sz="1125" b="1" i="0" u="none" strike="noStrike" baseline="0">
                        <a:solidFill>
                          <a:srgbClr val="000000"/>
                        </a:solidFill>
                        <a:latin typeface="Arial"/>
                        <a:ea typeface="Arial"/>
                        <a:cs typeface="Arial"/>
                      </a:defRPr>
                    </a:pPr>
                    <a:r>
                      <a:rPr lang="de-DE"/>
                      <a:t>69,2%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9C2-4B94-9C19-293CFB9E18F2}"/>
                </c:ext>
              </c:extLst>
            </c:dLbl>
            <c:dLbl>
              <c:idx val="1"/>
              <c:tx>
                <c:rich>
                  <a:bodyPr/>
                  <a:lstStyle/>
                  <a:p>
                    <a:pPr>
                      <a:defRPr sz="1125" b="1" i="0" u="none" strike="noStrike" baseline="0">
                        <a:solidFill>
                          <a:srgbClr val="000000"/>
                        </a:solidFill>
                        <a:latin typeface="Arial"/>
                        <a:ea typeface="Arial"/>
                        <a:cs typeface="Arial"/>
                      </a:defRPr>
                    </a:pPr>
                    <a:r>
                      <a:rPr lang="de-DE"/>
                      <a:t>12,2%</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9C2-4B94-9C19-293CFB9E18F2}"/>
                </c:ext>
              </c:extLst>
            </c:dLbl>
            <c:dLbl>
              <c:idx val="2"/>
              <c:tx>
                <c:rich>
                  <a:bodyPr/>
                  <a:lstStyle/>
                  <a:p>
                    <a:pPr>
                      <a:defRPr sz="1125" b="1" i="0" u="none" strike="noStrike" baseline="0">
                        <a:solidFill>
                          <a:srgbClr val="000000"/>
                        </a:solidFill>
                        <a:latin typeface="Arial"/>
                        <a:ea typeface="Arial"/>
                        <a:cs typeface="Arial"/>
                      </a:defRPr>
                    </a:pPr>
                    <a:r>
                      <a:rPr lang="de-DE"/>
                      <a:t>16,7%</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9C2-4B94-9C19-293CFB9E18F2}"/>
                </c:ext>
              </c:extLst>
            </c:dLbl>
            <c:spPr>
              <a:noFill/>
              <a:ln w="25400">
                <a:noFill/>
              </a:ln>
            </c:spPr>
            <c:txPr>
              <a:bodyPr wrap="square" lIns="38100" tIns="19050" rIns="38100" bIns="19050" anchor="ctr">
                <a:spAutoFit/>
              </a:bodyPr>
              <a:lstStyle/>
              <a:p>
                <a:pPr>
                  <a:defRPr sz="11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Methoden!$A$136:$A$138</c:f>
              <c:strCache>
                <c:ptCount val="3"/>
                <c:pt idx="0">
                  <c:v>ohne Information, ohne Unterstützung</c:v>
                </c:pt>
                <c:pt idx="1">
                  <c:v>mit Information, ohne Unterstützung</c:v>
                </c:pt>
                <c:pt idx="2">
                  <c:v>mit Unterstützung durch ...</c:v>
                </c:pt>
              </c:strCache>
            </c:strRef>
          </c:cat>
          <c:val>
            <c:numRef>
              <c:f>Methoden!$D$136:$D$138</c:f>
              <c:numCache>
                <c:formatCode>0.0</c:formatCode>
                <c:ptCount val="3"/>
                <c:pt idx="0">
                  <c:v>69.198312236286924</c:v>
                </c:pt>
                <c:pt idx="1">
                  <c:v>12.236286919831224</c:v>
                </c:pt>
                <c:pt idx="2">
                  <c:v>16.666666666666668</c:v>
                </c:pt>
              </c:numCache>
            </c:numRef>
          </c:val>
          <c:extLst>
            <c:ext xmlns:c16="http://schemas.microsoft.com/office/drawing/2014/chart" uri="{C3380CC4-5D6E-409C-BE32-E72D297353CC}">
              <c16:uniqueId val="{00000005-49C2-4B94-9C19-293CFB9E18F2}"/>
            </c:ext>
          </c:extLst>
        </c:ser>
        <c:dLbls>
          <c:showLegendKey val="0"/>
          <c:showVal val="0"/>
          <c:showCatName val="0"/>
          <c:showSerName val="0"/>
          <c:showPercent val="0"/>
          <c:showBubbleSize val="0"/>
        </c:dLbls>
        <c:gapWidth val="50"/>
        <c:overlap val="50"/>
        <c:axId val="1210693424"/>
        <c:axId val="1"/>
      </c:barChart>
      <c:catAx>
        <c:axId val="121069342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125"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1"/>
        <c:axPos val="t"/>
        <c:numFmt formatCode="General" sourceLinked="1"/>
        <c:majorTickMark val="out"/>
        <c:minorTickMark val="none"/>
        <c:tickLblPos val="nextTo"/>
        <c:crossAx val="121069342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145 Raucher, die sich das Rauchen
vergeblich abgewöhnt haben nach Rauchverhalten </a:t>
            </a:r>
          </a:p>
        </c:rich>
      </c:tx>
      <c:layout>
        <c:manualLayout>
          <c:xMode val="edge"/>
          <c:yMode val="edge"/>
          <c:x val="0.1284674428290922"/>
          <c:y val="4.2209070457101955E-2"/>
        </c:manualLayout>
      </c:layout>
      <c:overlay val="0"/>
      <c:spPr>
        <a:noFill/>
        <a:ln w="25400">
          <a:noFill/>
        </a:ln>
      </c:spPr>
    </c:title>
    <c:autoTitleDeleted val="0"/>
    <c:plotArea>
      <c:layout>
        <c:manualLayout>
          <c:layoutTarget val="inner"/>
          <c:xMode val="edge"/>
          <c:yMode val="edge"/>
          <c:x val="0.31235238363323142"/>
          <c:y val="0.37988319094444944"/>
          <c:w val="0.62974270893796669"/>
          <c:h val="0.47728913734046213"/>
        </c:manualLayout>
      </c:layout>
      <c:barChart>
        <c:barDir val="bar"/>
        <c:grouping val="clustered"/>
        <c:varyColors val="0"/>
        <c:ser>
          <c:idx val="0"/>
          <c:order val="0"/>
          <c:spPr>
            <a:solidFill>
              <a:srgbClr val="9999FF"/>
            </a:solidFill>
            <a:ln w="12700">
              <a:solidFill>
                <a:srgbClr val="000000"/>
              </a:solidFill>
              <a:prstDash val="solid"/>
            </a:ln>
          </c:spPr>
          <c:invertIfNegative val="0"/>
          <c:dPt>
            <c:idx val="3"/>
            <c:invertIfNegative val="0"/>
            <c:bubble3D val="0"/>
            <c:spPr>
              <a:solidFill>
                <a:srgbClr val="993366"/>
              </a:solidFill>
              <a:ln w="12700">
                <a:solidFill>
                  <a:srgbClr val="000000"/>
                </a:solidFill>
                <a:prstDash val="solid"/>
              </a:ln>
            </c:spPr>
            <c:extLst>
              <c:ext xmlns:c16="http://schemas.microsoft.com/office/drawing/2014/chart" uri="{C3380CC4-5D6E-409C-BE32-E72D297353CC}">
                <c16:uniqueId val="{00000000-9EAF-4318-B093-F88E45936615}"/>
              </c:ext>
            </c:extLst>
          </c:dPt>
          <c:dLbls>
            <c:spPr>
              <a:noFill/>
              <a:ln w="25400">
                <a:noFill/>
              </a:ln>
            </c:spPr>
            <c:txPr>
              <a:bodyPr wrap="square" lIns="38100" tIns="19050" rIns="38100" bIns="19050" anchor="ctr">
                <a:spAutoFit/>
              </a:bodyPr>
              <a:lstStyle/>
              <a:p>
                <a:pPr>
                  <a:defRPr sz="11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Methoden!$A$154:$A$157</c:f>
              <c:strCache>
                <c:ptCount val="4"/>
                <c:pt idx="0">
                  <c:v>gelegentlich (9)</c:v>
                </c:pt>
                <c:pt idx="1">
                  <c:v>1-5 Zigaretten (13)</c:v>
                </c:pt>
                <c:pt idx="2">
                  <c:v>6-15 Zigaretten (74)</c:v>
                </c:pt>
                <c:pt idx="3">
                  <c:v>mehr als 15 Zigaretten (49)</c:v>
                </c:pt>
              </c:strCache>
            </c:strRef>
          </c:cat>
          <c:val>
            <c:numRef>
              <c:f>Methoden!$C$154:$C$157</c:f>
              <c:numCache>
                <c:formatCode>0.0%</c:formatCode>
                <c:ptCount val="4"/>
                <c:pt idx="0">
                  <c:v>0.127</c:v>
                </c:pt>
                <c:pt idx="1">
                  <c:v>0.20100000000000001</c:v>
                </c:pt>
                <c:pt idx="2">
                  <c:v>0.27200000000000002</c:v>
                </c:pt>
                <c:pt idx="3">
                  <c:v>0.22900000000000001</c:v>
                </c:pt>
              </c:numCache>
            </c:numRef>
          </c:val>
          <c:extLst>
            <c:ext xmlns:c16="http://schemas.microsoft.com/office/drawing/2014/chart" uri="{C3380CC4-5D6E-409C-BE32-E72D297353CC}">
              <c16:uniqueId val="{00000001-9EAF-4318-B093-F88E45936615}"/>
            </c:ext>
          </c:extLst>
        </c:ser>
        <c:dLbls>
          <c:showLegendKey val="0"/>
          <c:showVal val="0"/>
          <c:showCatName val="0"/>
          <c:showSerName val="0"/>
          <c:showPercent val="0"/>
          <c:showBubbleSize val="0"/>
        </c:dLbls>
        <c:gapWidth val="50"/>
        <c:overlap val="50"/>
        <c:axId val="1210700496"/>
        <c:axId val="1"/>
      </c:barChart>
      <c:catAx>
        <c:axId val="1210700496"/>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25"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1"/>
        <c:axPos val="t"/>
        <c:numFmt formatCode="0.0%" sourceLinked="1"/>
        <c:majorTickMark val="out"/>
        <c:minorTickMark val="none"/>
        <c:tickLblPos val="nextTo"/>
        <c:crossAx val="1210700496"/>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9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145 Raucher, die sich das Rauchen
vergeblich abgewöhnt haben nach Rauchverhalten </a:t>
            </a:r>
          </a:p>
        </c:rich>
      </c:tx>
      <c:layout>
        <c:manualLayout>
          <c:xMode val="edge"/>
          <c:yMode val="edge"/>
          <c:x val="0.12940110658278267"/>
          <c:y val="3.8661146738101039E-2"/>
        </c:manualLayout>
      </c:layout>
      <c:overlay val="0"/>
      <c:spPr>
        <a:noFill/>
        <a:ln w="25400">
          <a:noFill/>
        </a:ln>
      </c:spPr>
    </c:title>
    <c:autoTitleDeleted val="0"/>
    <c:plotArea>
      <c:layout>
        <c:manualLayout>
          <c:layoutTarget val="inner"/>
          <c:xMode val="edge"/>
          <c:yMode val="edge"/>
          <c:x val="2.8895397568625809E-2"/>
          <c:y val="0.35052723639812206"/>
          <c:w val="0.91334582749525928"/>
          <c:h val="0.40465276554783214"/>
        </c:manualLayout>
      </c:layout>
      <c:barChart>
        <c:barDir val="col"/>
        <c:grouping val="clustered"/>
        <c:varyColors val="0"/>
        <c:ser>
          <c:idx val="0"/>
          <c:order val="0"/>
          <c:spPr>
            <a:solidFill>
              <a:srgbClr val="9999FF"/>
            </a:solidFill>
            <a:ln w="12700">
              <a:solidFill>
                <a:srgbClr val="000000"/>
              </a:solidFill>
              <a:prstDash val="solid"/>
            </a:ln>
          </c:spPr>
          <c:invertIfNegative val="0"/>
          <c:dPt>
            <c:idx val="3"/>
            <c:invertIfNegative val="0"/>
            <c:bubble3D val="0"/>
            <c:spPr>
              <a:solidFill>
                <a:srgbClr val="993366"/>
              </a:solidFill>
              <a:ln w="12700">
                <a:solidFill>
                  <a:srgbClr val="000000"/>
                </a:solidFill>
                <a:prstDash val="solid"/>
              </a:ln>
            </c:spPr>
            <c:extLst>
              <c:ext xmlns:c16="http://schemas.microsoft.com/office/drawing/2014/chart" uri="{C3380CC4-5D6E-409C-BE32-E72D297353CC}">
                <c16:uniqueId val="{00000000-5CA4-449B-84CB-DA3F6EA0ADEB}"/>
              </c:ext>
            </c:extLst>
          </c:dPt>
          <c:dLbls>
            <c:spPr>
              <a:noFill/>
              <a:ln w="25400">
                <a:noFill/>
              </a:ln>
            </c:spPr>
            <c:txPr>
              <a:bodyPr wrap="square" lIns="38100" tIns="19050" rIns="38100" bIns="19050" anchor="ctr">
                <a:spAutoFit/>
              </a:bodyPr>
              <a:lstStyle/>
              <a:p>
                <a:pPr>
                  <a:defRPr sz="11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Methoden!$A$154:$A$157</c:f>
              <c:strCache>
                <c:ptCount val="4"/>
                <c:pt idx="0">
                  <c:v>gelegentlich (9)</c:v>
                </c:pt>
                <c:pt idx="1">
                  <c:v>1-5 Zigaretten (13)</c:v>
                </c:pt>
                <c:pt idx="2">
                  <c:v>6-15 Zigaretten (74)</c:v>
                </c:pt>
                <c:pt idx="3">
                  <c:v>mehr als 15 Zigaretten (49)</c:v>
                </c:pt>
              </c:strCache>
            </c:strRef>
          </c:cat>
          <c:val>
            <c:numRef>
              <c:f>Methoden!$C$154:$C$157</c:f>
              <c:numCache>
                <c:formatCode>0.0%</c:formatCode>
                <c:ptCount val="4"/>
                <c:pt idx="0">
                  <c:v>0.127</c:v>
                </c:pt>
                <c:pt idx="1">
                  <c:v>0.20100000000000001</c:v>
                </c:pt>
                <c:pt idx="2">
                  <c:v>0.27200000000000002</c:v>
                </c:pt>
                <c:pt idx="3">
                  <c:v>0.22900000000000001</c:v>
                </c:pt>
              </c:numCache>
            </c:numRef>
          </c:val>
          <c:extLst>
            <c:ext xmlns:c16="http://schemas.microsoft.com/office/drawing/2014/chart" uri="{C3380CC4-5D6E-409C-BE32-E72D297353CC}">
              <c16:uniqueId val="{00000001-5CA4-449B-84CB-DA3F6EA0ADEB}"/>
            </c:ext>
          </c:extLst>
        </c:ser>
        <c:dLbls>
          <c:showLegendKey val="0"/>
          <c:showVal val="0"/>
          <c:showCatName val="0"/>
          <c:showSerName val="0"/>
          <c:showPercent val="0"/>
          <c:showBubbleSize val="0"/>
        </c:dLbls>
        <c:gapWidth val="50"/>
        <c:axId val="1119366480"/>
        <c:axId val="1"/>
      </c:barChart>
      <c:catAx>
        <c:axId val="1119366480"/>
        <c:scaling>
          <c:orientation val="maxMin"/>
        </c:scaling>
        <c:delete val="0"/>
        <c:axPos val="b"/>
        <c:numFmt formatCode="General" sourceLinked="1"/>
        <c:majorTickMark val="out"/>
        <c:minorTickMark val="none"/>
        <c:tickLblPos val="nextTo"/>
        <c:spPr>
          <a:ln w="3175">
            <a:solidFill>
              <a:srgbClr val="000000"/>
            </a:solidFill>
            <a:prstDash val="solid"/>
          </a:ln>
        </c:spPr>
        <c:txPr>
          <a:bodyPr rot="0" vert="horz"/>
          <a:lstStyle/>
          <a:p>
            <a:pPr rtl="0">
              <a:defRPr sz="1025"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1"/>
        <c:axPos val="r"/>
        <c:numFmt formatCode="0.0%" sourceLinked="1"/>
        <c:majorTickMark val="out"/>
        <c:minorTickMark val="none"/>
        <c:tickLblPos val="nextTo"/>
        <c:crossAx val="1119366480"/>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de-DE"/>
              <a:t>Raucher sollten die Kosten der Raucherentwöhnung ...</a:t>
            </a:r>
          </a:p>
        </c:rich>
      </c:tx>
      <c:layout>
        <c:manualLayout>
          <c:xMode val="edge"/>
          <c:yMode val="edge"/>
          <c:x val="0.25607300266711941"/>
          <c:y val="3.64975556965332E-2"/>
        </c:manualLayout>
      </c:layout>
      <c:overlay val="0"/>
      <c:spPr>
        <a:noFill/>
        <a:ln w="25400">
          <a:noFill/>
        </a:ln>
      </c:spPr>
    </c:title>
    <c:autoTitleDeleted val="0"/>
    <c:plotArea>
      <c:layout>
        <c:manualLayout>
          <c:layoutTarget val="inner"/>
          <c:xMode val="edge"/>
          <c:yMode val="edge"/>
          <c:x val="0.11725451098772278"/>
          <c:y val="0.29927990999171911"/>
          <c:w val="0.65096469893184028"/>
          <c:h val="0.41120572998862226"/>
        </c:manualLayout>
      </c:layout>
      <c:barChart>
        <c:barDir val="col"/>
        <c:grouping val="clustered"/>
        <c:varyColors val="0"/>
        <c:ser>
          <c:idx val="0"/>
          <c:order val="0"/>
          <c:tx>
            <c:strRef>
              <c:f>Kostenerstattung!$A$47</c:f>
              <c:strCache>
                <c:ptCount val="1"/>
                <c:pt idx="0">
                  <c:v>Nie-Raucher</c:v>
                </c:pt>
              </c:strCache>
            </c:strRef>
          </c:tx>
          <c:spPr>
            <a:solidFill>
              <a:srgbClr val="9999FF"/>
            </a:solidFill>
            <a:ln w="12700">
              <a:solidFill>
                <a:srgbClr val="000000"/>
              </a:solidFill>
              <a:prstDash val="solid"/>
            </a:ln>
          </c:spPr>
          <c:invertIfNegative val="0"/>
          <c:dLbls>
            <c:spPr>
              <a:noFill/>
              <a:ln w="25400">
                <a:noFill/>
              </a:ln>
            </c:spPr>
            <c:txPr>
              <a:bodyPr rot="-2700000" vert="horz" wrap="square" lIns="38100" tIns="19050" rIns="38100" bIns="19050" anchor="ctr">
                <a:spAutoFit/>
              </a:bodyPr>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Kostenerstattung!$B$46:$D$46</c:f>
              <c:strCache>
                <c:ptCount val="3"/>
                <c:pt idx="0">
                  <c:v>allein
tragen</c:v>
                </c:pt>
                <c:pt idx="1">
                  <c:v>zur Hälfte
tragen</c:v>
                </c:pt>
                <c:pt idx="2">
                  <c:v>voll erstattet
bekommen</c:v>
                </c:pt>
              </c:strCache>
            </c:strRef>
          </c:cat>
          <c:val>
            <c:numRef>
              <c:f>Kostenerstattung!$B$47:$D$47</c:f>
              <c:numCache>
                <c:formatCode>General</c:formatCode>
                <c:ptCount val="3"/>
                <c:pt idx="0">
                  <c:v>68.3</c:v>
                </c:pt>
                <c:pt idx="1">
                  <c:v>20.8</c:v>
                </c:pt>
                <c:pt idx="2">
                  <c:v>10.9</c:v>
                </c:pt>
              </c:numCache>
            </c:numRef>
          </c:val>
          <c:extLst>
            <c:ext xmlns:c16="http://schemas.microsoft.com/office/drawing/2014/chart" uri="{C3380CC4-5D6E-409C-BE32-E72D297353CC}">
              <c16:uniqueId val="{00000000-4FB2-4CF9-9850-EE3C16AE1AE2}"/>
            </c:ext>
          </c:extLst>
        </c:ser>
        <c:ser>
          <c:idx val="1"/>
          <c:order val="1"/>
          <c:tx>
            <c:strRef>
              <c:f>Kostenerstattung!$A$48</c:f>
              <c:strCache>
                <c:ptCount val="1"/>
                <c:pt idx="0">
                  <c:v>Ex-Raucher</c:v>
                </c:pt>
              </c:strCache>
            </c:strRef>
          </c:tx>
          <c:spPr>
            <a:solidFill>
              <a:srgbClr val="993366"/>
            </a:solidFill>
            <a:ln w="12700">
              <a:solidFill>
                <a:srgbClr val="000000"/>
              </a:solidFill>
              <a:prstDash val="solid"/>
            </a:ln>
          </c:spPr>
          <c:invertIfNegative val="0"/>
          <c:dLbls>
            <c:dLbl>
              <c:idx val="2"/>
              <c:layout>
                <c:manualLayout>
                  <c:xMode val="edge"/>
                  <c:yMode val="edge"/>
                  <c:x val="0.62131413293494475"/>
                  <c:y val="0.51583203998572735"/>
                </c:manualLayout>
              </c:layout>
              <c:spPr>
                <a:noFill/>
                <a:ln w="25400">
                  <a:noFill/>
                </a:ln>
              </c:spPr>
              <c:txPr>
                <a:bodyPr rot="-2700000" vert="horz"/>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FB2-4CF9-9850-EE3C16AE1AE2}"/>
                </c:ext>
              </c:extLst>
            </c:dLbl>
            <c:spPr>
              <a:noFill/>
              <a:ln w="25400">
                <a:noFill/>
              </a:ln>
            </c:spPr>
            <c:txPr>
              <a:bodyPr rot="-2700000" vert="horz" wrap="square" lIns="38100" tIns="19050" rIns="38100" bIns="19050" anchor="ctr">
                <a:spAutoFit/>
              </a:bodyPr>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Kostenerstattung!$B$46:$D$46</c:f>
              <c:strCache>
                <c:ptCount val="3"/>
                <c:pt idx="0">
                  <c:v>allein
tragen</c:v>
                </c:pt>
                <c:pt idx="1">
                  <c:v>zur Hälfte
tragen</c:v>
                </c:pt>
                <c:pt idx="2">
                  <c:v>voll erstattet
bekommen</c:v>
                </c:pt>
              </c:strCache>
            </c:strRef>
          </c:cat>
          <c:val>
            <c:numRef>
              <c:f>Kostenerstattung!$B$48:$D$48</c:f>
              <c:numCache>
                <c:formatCode>General</c:formatCode>
                <c:ptCount val="3"/>
                <c:pt idx="0">
                  <c:v>68.3</c:v>
                </c:pt>
                <c:pt idx="1">
                  <c:v>16.5</c:v>
                </c:pt>
                <c:pt idx="2">
                  <c:v>15.1</c:v>
                </c:pt>
              </c:numCache>
            </c:numRef>
          </c:val>
          <c:extLst>
            <c:ext xmlns:c16="http://schemas.microsoft.com/office/drawing/2014/chart" uri="{C3380CC4-5D6E-409C-BE32-E72D297353CC}">
              <c16:uniqueId val="{00000002-4FB2-4CF9-9850-EE3C16AE1AE2}"/>
            </c:ext>
          </c:extLst>
        </c:ser>
        <c:ser>
          <c:idx val="2"/>
          <c:order val="2"/>
          <c:tx>
            <c:strRef>
              <c:f>Kostenerstattung!$A$49</c:f>
              <c:strCache>
                <c:ptCount val="1"/>
                <c:pt idx="0">
                  <c:v>Raucher</c:v>
                </c:pt>
              </c:strCache>
            </c:strRef>
          </c:tx>
          <c:spPr>
            <a:solidFill>
              <a:srgbClr val="FFFFCC"/>
            </a:solidFill>
            <a:ln w="12700">
              <a:solidFill>
                <a:srgbClr val="000000"/>
              </a:solidFill>
              <a:prstDash val="solid"/>
            </a:ln>
          </c:spPr>
          <c:invertIfNegative val="0"/>
          <c:dLbls>
            <c:dLbl>
              <c:idx val="1"/>
              <c:layout>
                <c:manualLayout>
                  <c:xMode val="edge"/>
                  <c:yMode val="edge"/>
                  <c:x val="0.46767029095103219"/>
                  <c:y val="0.46716863998707381"/>
                </c:manualLayout>
              </c:layout>
              <c:spPr>
                <a:noFill/>
                <a:ln w="25400">
                  <a:noFill/>
                </a:ln>
              </c:spPr>
              <c:txPr>
                <a:bodyPr rot="-2700000" vert="horz"/>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FB2-4CF9-9850-EE3C16AE1AE2}"/>
                </c:ext>
              </c:extLst>
            </c:dLbl>
            <c:dLbl>
              <c:idx val="2"/>
              <c:layout>
                <c:manualLayout>
                  <c:xMode val="edge"/>
                  <c:yMode val="edge"/>
                  <c:x val="0.67522425292930011"/>
                  <c:y val="0.43797059998788168"/>
                </c:manualLayout>
              </c:layout>
              <c:spPr>
                <a:noFill/>
                <a:ln w="25400">
                  <a:noFill/>
                </a:ln>
              </c:spPr>
              <c:txPr>
                <a:bodyPr rot="-2700000" vert="horz"/>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FB2-4CF9-9850-EE3C16AE1AE2}"/>
                </c:ext>
              </c:extLst>
            </c:dLbl>
            <c:spPr>
              <a:noFill/>
              <a:ln w="25400">
                <a:noFill/>
              </a:ln>
            </c:spPr>
            <c:txPr>
              <a:bodyPr rot="-2700000" vert="horz" wrap="square" lIns="38100" tIns="19050" rIns="38100" bIns="19050" anchor="ctr">
                <a:spAutoFit/>
              </a:bodyPr>
              <a:lstStyle/>
              <a:p>
                <a:pPr algn="ctr">
                  <a:defRPr sz="11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Kostenerstattung!$B$46:$D$46</c:f>
              <c:strCache>
                <c:ptCount val="3"/>
                <c:pt idx="0">
                  <c:v>allein
tragen</c:v>
                </c:pt>
                <c:pt idx="1">
                  <c:v>zur Hälfte
tragen</c:v>
                </c:pt>
                <c:pt idx="2">
                  <c:v>voll erstattet
bekommen</c:v>
                </c:pt>
              </c:strCache>
            </c:strRef>
          </c:cat>
          <c:val>
            <c:numRef>
              <c:f>Kostenerstattung!$B$49:$D$49</c:f>
              <c:numCache>
                <c:formatCode>General</c:formatCode>
                <c:ptCount val="3"/>
                <c:pt idx="0">
                  <c:v>46.1</c:v>
                </c:pt>
                <c:pt idx="1">
                  <c:v>23.4</c:v>
                </c:pt>
                <c:pt idx="2">
                  <c:v>30.5</c:v>
                </c:pt>
              </c:numCache>
            </c:numRef>
          </c:val>
          <c:extLst>
            <c:ext xmlns:c16="http://schemas.microsoft.com/office/drawing/2014/chart" uri="{C3380CC4-5D6E-409C-BE32-E72D297353CC}">
              <c16:uniqueId val="{00000005-4FB2-4CF9-9850-EE3C16AE1AE2}"/>
            </c:ext>
          </c:extLst>
        </c:ser>
        <c:dLbls>
          <c:showLegendKey val="0"/>
          <c:showVal val="0"/>
          <c:showCatName val="0"/>
          <c:showSerName val="0"/>
          <c:showPercent val="0"/>
          <c:showBubbleSize val="0"/>
        </c:dLbls>
        <c:gapWidth val="150"/>
        <c:axId val="1210695920"/>
        <c:axId val="1"/>
      </c:barChart>
      <c:catAx>
        <c:axId val="12106959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200" b="1" i="0" u="none" strike="noStrike" baseline="0">
                    <a:solidFill>
                      <a:srgbClr val="000000"/>
                    </a:solidFill>
                    <a:latin typeface="Arial"/>
                    <a:ea typeface="Arial"/>
                    <a:cs typeface="Arial"/>
                  </a:defRPr>
                </a:pPr>
                <a:r>
                  <a:rPr lang="de-DE"/>
                  <a:t>Prozent</a:t>
                </a:r>
              </a:p>
            </c:rich>
          </c:tx>
          <c:layout>
            <c:manualLayout>
              <c:xMode val="edge"/>
              <c:yMode val="edge"/>
              <c:x val="1.482532843771887E-2"/>
              <c:y val="0.4087724372131209"/>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1210695920"/>
        <c:crosses val="autoZero"/>
        <c:crossBetween val="between"/>
        <c:majorUnit val="20"/>
      </c:valAx>
      <c:spPr>
        <a:noFill/>
        <a:ln w="25400">
          <a:noFill/>
        </a:ln>
      </c:spPr>
    </c:plotArea>
    <c:legend>
      <c:legendPos val="r"/>
      <c:layout>
        <c:manualLayout>
          <c:xMode val="edge"/>
          <c:yMode val="edge"/>
          <c:wMode val="edge"/>
          <c:hMode val="edge"/>
          <c:x val="0.80460856308055839"/>
          <c:y val="0.47446822405493155"/>
          <c:w val="0.98520739152888914"/>
          <c:h val="0.67398807080394574"/>
        </c:manualLayout>
      </c:layout>
      <c:overlay val="0"/>
      <c:spPr>
        <a:solidFill>
          <a:srgbClr val="FFFFFF"/>
        </a:solidFill>
        <a:ln w="3175">
          <a:solidFill>
            <a:srgbClr val="000000"/>
          </a:solidFill>
          <a:prstDash val="solid"/>
        </a:ln>
      </c:spPr>
      <c:txPr>
        <a:bodyPr/>
        <a:lstStyle/>
        <a:p>
          <a:pPr>
            <a:defRPr sz="103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de-DE"/>
              <a:t>Raucher sollten die Kosten der Raucherentwöhnung ...</a:t>
            </a:r>
          </a:p>
        </c:rich>
      </c:tx>
      <c:layout>
        <c:manualLayout>
          <c:xMode val="edge"/>
          <c:yMode val="edge"/>
          <c:x val="0.22985838523915852"/>
          <c:y val="3.5295245628543005E-2"/>
        </c:manualLayout>
      </c:layout>
      <c:overlay val="0"/>
      <c:spPr>
        <a:noFill/>
        <a:ln w="25400">
          <a:noFill/>
        </a:ln>
      </c:spPr>
    </c:title>
    <c:autoTitleDeleted val="0"/>
    <c:plotArea>
      <c:layout>
        <c:manualLayout>
          <c:layoutTarget val="inner"/>
          <c:xMode val="edge"/>
          <c:yMode val="edge"/>
          <c:x val="0.13284020058544516"/>
          <c:y val="0.30118601529670869"/>
          <c:w val="0.84032621269219787"/>
          <c:h val="0.4423669599670409"/>
        </c:manualLayout>
      </c:layout>
      <c:barChart>
        <c:barDir val="col"/>
        <c:grouping val="clustered"/>
        <c:varyColors val="0"/>
        <c:ser>
          <c:idx val="0"/>
          <c:order val="0"/>
          <c:spPr>
            <a:solidFill>
              <a:srgbClr val="00FF00"/>
            </a:solidFill>
            <a:ln w="12700">
              <a:solidFill>
                <a:srgbClr val="000000"/>
              </a:solidFill>
              <a:prstDash val="solid"/>
            </a:ln>
          </c:spPr>
          <c:invertIfNegative val="0"/>
          <c:dPt>
            <c:idx val="1"/>
            <c:invertIfNegative val="0"/>
            <c:bubble3D val="0"/>
            <c:spPr>
              <a:solidFill>
                <a:srgbClr val="00FFFF"/>
              </a:solidFill>
              <a:ln w="12700">
                <a:solidFill>
                  <a:srgbClr val="000000"/>
                </a:solidFill>
                <a:prstDash val="solid"/>
              </a:ln>
            </c:spPr>
            <c:extLst>
              <c:ext xmlns:c16="http://schemas.microsoft.com/office/drawing/2014/chart" uri="{C3380CC4-5D6E-409C-BE32-E72D297353CC}">
                <c16:uniqueId val="{00000000-C8DF-40A9-B47A-6F945850A722}"/>
              </c:ext>
            </c:extLst>
          </c:dPt>
          <c:dPt>
            <c:idx val="2"/>
            <c:invertIfNegative val="0"/>
            <c:bubble3D val="0"/>
            <c:spPr>
              <a:solidFill>
                <a:srgbClr val="FFFF00"/>
              </a:solidFill>
              <a:ln w="12700">
                <a:solidFill>
                  <a:srgbClr val="000000"/>
                </a:solidFill>
                <a:prstDash val="solid"/>
              </a:ln>
            </c:spPr>
            <c:extLst>
              <c:ext xmlns:c16="http://schemas.microsoft.com/office/drawing/2014/chart" uri="{C3380CC4-5D6E-409C-BE32-E72D297353CC}">
                <c16:uniqueId val="{00000001-C8DF-40A9-B47A-6F945850A722}"/>
              </c:ext>
            </c:extLst>
          </c:dPt>
          <c:dLbls>
            <c:dLbl>
              <c:idx val="3"/>
              <c:spPr>
                <a:noFill/>
                <a:ln w="25400">
                  <a:noFill/>
                </a:ln>
              </c:spPr>
              <c:txPr>
                <a:bodyPr/>
                <a:lstStyle/>
                <a:p>
                  <a:pPr>
                    <a:defRPr sz="16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6="http://schemas.microsoft.com/office/drawing/2014/chart" uri="{C3380CC4-5D6E-409C-BE32-E72D297353CC}">
                  <c16:uniqueId val="{00000002-C8DF-40A9-B47A-6F945850A722}"/>
                </c:ext>
              </c:extLst>
            </c:dLbl>
            <c:spPr>
              <a:noFill/>
              <a:ln w="25400">
                <a:noFill/>
              </a:ln>
            </c:spPr>
            <c:txPr>
              <a:bodyPr wrap="square" lIns="38100" tIns="19050" rIns="38100" bIns="19050" anchor="ctr">
                <a:spAutoFit/>
              </a:bodyPr>
              <a:lstStyle/>
              <a:p>
                <a:pPr>
                  <a:defRPr sz="14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Kostenerstattung!$A$12:$A$14</c:f>
              <c:strCache>
                <c:ptCount val="3"/>
                <c:pt idx="0">
                  <c:v>allein tragen</c:v>
                </c:pt>
                <c:pt idx="1">
                  <c:v>zur Hälfte tragen</c:v>
                </c:pt>
                <c:pt idx="2">
                  <c:v>voll erstattet bekommen</c:v>
                </c:pt>
              </c:strCache>
            </c:strRef>
          </c:cat>
          <c:val>
            <c:numRef>
              <c:f>Kostenerstattung!$C$12:$C$14</c:f>
              <c:numCache>
                <c:formatCode>0.0</c:formatCode>
                <c:ptCount val="3"/>
                <c:pt idx="0">
                  <c:v>61.3</c:v>
                </c:pt>
                <c:pt idx="1">
                  <c:v>20.7</c:v>
                </c:pt>
                <c:pt idx="2">
                  <c:v>18</c:v>
                </c:pt>
              </c:numCache>
            </c:numRef>
          </c:val>
          <c:extLst>
            <c:ext xmlns:c16="http://schemas.microsoft.com/office/drawing/2014/chart" uri="{C3380CC4-5D6E-409C-BE32-E72D297353CC}">
              <c16:uniqueId val="{00000003-C8DF-40A9-B47A-6F945850A722}"/>
            </c:ext>
          </c:extLst>
        </c:ser>
        <c:dLbls>
          <c:showLegendKey val="0"/>
          <c:showVal val="0"/>
          <c:showCatName val="0"/>
          <c:showSerName val="0"/>
          <c:showPercent val="0"/>
          <c:showBubbleSize val="0"/>
        </c:dLbls>
        <c:gapWidth val="80"/>
        <c:axId val="1210690096"/>
        <c:axId val="1"/>
      </c:barChart>
      <c:catAx>
        <c:axId val="121069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125" b="1" i="0" u="none" strike="noStrike" baseline="0">
                    <a:solidFill>
                      <a:srgbClr val="000000"/>
                    </a:solidFill>
                    <a:latin typeface="Arial"/>
                    <a:ea typeface="Arial"/>
                    <a:cs typeface="Arial"/>
                  </a:defRPr>
                </a:pPr>
                <a:r>
                  <a:rPr lang="de-DE"/>
                  <a:t>Prozent</a:t>
                </a:r>
              </a:p>
            </c:rich>
          </c:tx>
          <c:layout>
            <c:manualLayout>
              <c:xMode val="edge"/>
              <c:yMode val="edge"/>
              <c:x val="2.5373917812512241E-2"/>
              <c:y val="0.4306019966682246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125" b="0" i="0" u="none" strike="noStrike" baseline="0">
                <a:solidFill>
                  <a:srgbClr val="000000"/>
                </a:solidFill>
                <a:latin typeface="Arial"/>
                <a:ea typeface="Arial"/>
                <a:cs typeface="Arial"/>
              </a:defRPr>
            </a:pPr>
            <a:endParaRPr lang="de-DE"/>
          </a:p>
        </c:txPr>
        <c:crossAx val="1210690096"/>
        <c:crosses val="autoZero"/>
        <c:crossBetween val="between"/>
        <c:majorUnit val="10"/>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25" b="1" i="0" u="none" strike="noStrike" baseline="0">
                <a:solidFill>
                  <a:srgbClr val="000000"/>
                </a:solidFill>
                <a:latin typeface="Arial"/>
                <a:ea typeface="Arial"/>
                <a:cs typeface="Arial"/>
              </a:defRPr>
            </a:pPr>
            <a:r>
              <a:rPr lang="de-DE"/>
              <a:t>Raucher sollten die Kosten der Raucherentwöhnung ...</a:t>
            </a:r>
          </a:p>
        </c:rich>
      </c:tx>
      <c:layout>
        <c:manualLayout>
          <c:xMode val="edge"/>
          <c:yMode val="edge"/>
          <c:x val="0.25509620829282365"/>
          <c:y val="3.684349379008036E-2"/>
        </c:manualLayout>
      </c:layout>
      <c:overlay val="0"/>
      <c:spPr>
        <a:noFill/>
        <a:ln w="25400">
          <a:noFill/>
        </a:ln>
      </c:spPr>
    </c:title>
    <c:autoTitleDeleted val="0"/>
    <c:plotArea>
      <c:layout>
        <c:manualLayout>
          <c:layoutTarget val="inner"/>
          <c:xMode val="edge"/>
          <c:yMode val="edge"/>
          <c:x val="0.11262223690927432"/>
          <c:y val="0.32106343095213213"/>
          <c:w val="0.60653180600536893"/>
          <c:h val="0.46054180669363215"/>
        </c:manualLayout>
      </c:layout>
      <c:barChart>
        <c:barDir val="col"/>
        <c:grouping val="clustered"/>
        <c:varyColors val="0"/>
        <c:ser>
          <c:idx val="0"/>
          <c:order val="0"/>
          <c:tx>
            <c:strRef>
              <c:f>Kostenerstattung!$B$66</c:f>
              <c:strCache>
                <c:ptCount val="1"/>
                <c:pt idx="0">
                  <c:v>vergeblich versucht</c:v>
                </c:pt>
              </c:strCache>
            </c:strRef>
          </c:tx>
          <c:spPr>
            <a:solidFill>
              <a:srgbClr val="9999FF"/>
            </a:solidFill>
            <a:ln w="12700">
              <a:solidFill>
                <a:srgbClr val="000000"/>
              </a:solidFill>
              <a:prstDash val="solid"/>
            </a:ln>
          </c:spPr>
          <c:invertIfNegative val="0"/>
          <c:dLbls>
            <c:spPr>
              <a:noFill/>
              <a:ln w="25400">
                <a:noFill/>
              </a:ln>
            </c:spPr>
            <c:txPr>
              <a:bodyPr rot="-2700000" vert="horz" wrap="square" lIns="38100" tIns="19050" rIns="38100" bIns="19050" anchor="ctr">
                <a:spAutoFit/>
              </a:bodyPr>
              <a:lstStyle/>
              <a:p>
                <a:pPr algn="ctr">
                  <a:defRPr sz="110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Kostenerstattung!$A$67:$A$69</c:f>
              <c:strCache>
                <c:ptCount val="3"/>
                <c:pt idx="0">
                  <c:v>allein
tragen</c:v>
                </c:pt>
                <c:pt idx="1">
                  <c:v>zur Hälfte
tragen</c:v>
                </c:pt>
                <c:pt idx="2">
                  <c:v>voll erstattet
bekommen</c:v>
                </c:pt>
              </c:strCache>
            </c:strRef>
          </c:cat>
          <c:val>
            <c:numRef>
              <c:f>Kostenerstattung!$B$67:$B$69</c:f>
              <c:numCache>
                <c:formatCode>General</c:formatCode>
                <c:ptCount val="3"/>
                <c:pt idx="0">
                  <c:v>43.4</c:v>
                </c:pt>
                <c:pt idx="1">
                  <c:v>22.3</c:v>
                </c:pt>
                <c:pt idx="2">
                  <c:v>34.4</c:v>
                </c:pt>
              </c:numCache>
            </c:numRef>
          </c:val>
          <c:extLst>
            <c:ext xmlns:c16="http://schemas.microsoft.com/office/drawing/2014/chart" uri="{C3380CC4-5D6E-409C-BE32-E72D297353CC}">
              <c16:uniqueId val="{00000000-0A72-4A82-9FF0-8970CFE272BE}"/>
            </c:ext>
          </c:extLst>
        </c:ser>
        <c:ser>
          <c:idx val="1"/>
          <c:order val="1"/>
          <c:tx>
            <c:strRef>
              <c:f>Kostenerstattung!$C$66</c:f>
              <c:strCache>
                <c:ptCount val="1"/>
                <c:pt idx="0">
                  <c:v>noch nie versucht</c:v>
                </c:pt>
              </c:strCache>
            </c:strRef>
          </c:tx>
          <c:spPr>
            <a:solidFill>
              <a:srgbClr val="993366"/>
            </a:solidFill>
            <a:ln w="12700">
              <a:solidFill>
                <a:srgbClr val="000000"/>
              </a:solidFill>
              <a:prstDash val="solid"/>
            </a:ln>
          </c:spPr>
          <c:invertIfNegative val="0"/>
          <c:dLbls>
            <c:spPr>
              <a:noFill/>
              <a:ln w="25400">
                <a:noFill/>
              </a:ln>
            </c:spPr>
            <c:txPr>
              <a:bodyPr rot="-2700000" vert="horz" wrap="square" lIns="38100" tIns="19050" rIns="38100" bIns="19050" anchor="ctr">
                <a:spAutoFit/>
              </a:bodyPr>
              <a:lstStyle/>
              <a:p>
                <a:pPr algn="ctr">
                  <a:defRPr sz="110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Kostenerstattung!$A$67:$A$69</c:f>
              <c:strCache>
                <c:ptCount val="3"/>
                <c:pt idx="0">
                  <c:v>allein
tragen</c:v>
                </c:pt>
                <c:pt idx="1">
                  <c:v>zur Hälfte
tragen</c:v>
                </c:pt>
                <c:pt idx="2">
                  <c:v>voll erstattet
bekommen</c:v>
                </c:pt>
              </c:strCache>
            </c:strRef>
          </c:cat>
          <c:val>
            <c:numRef>
              <c:f>Kostenerstattung!$C$67:$C$69</c:f>
              <c:numCache>
                <c:formatCode>General</c:formatCode>
                <c:ptCount val="3"/>
                <c:pt idx="0">
                  <c:v>46.9</c:v>
                </c:pt>
                <c:pt idx="1">
                  <c:v>23.3</c:v>
                </c:pt>
                <c:pt idx="2">
                  <c:v>29.7</c:v>
                </c:pt>
              </c:numCache>
            </c:numRef>
          </c:val>
          <c:extLst>
            <c:ext xmlns:c16="http://schemas.microsoft.com/office/drawing/2014/chart" uri="{C3380CC4-5D6E-409C-BE32-E72D297353CC}">
              <c16:uniqueId val="{00000001-0A72-4A82-9FF0-8970CFE272BE}"/>
            </c:ext>
          </c:extLst>
        </c:ser>
        <c:ser>
          <c:idx val="2"/>
          <c:order val="2"/>
          <c:tx>
            <c:strRef>
              <c:f>Kostenerstattung!$D$66</c:f>
              <c:strCache>
                <c:ptCount val="1"/>
                <c:pt idx="0">
                  <c:v>zusammen</c:v>
                </c:pt>
              </c:strCache>
            </c:strRef>
          </c:tx>
          <c:spPr>
            <a:solidFill>
              <a:srgbClr val="FFFFCC"/>
            </a:solidFill>
            <a:ln w="12700">
              <a:solidFill>
                <a:srgbClr val="000000"/>
              </a:solidFill>
              <a:prstDash val="solid"/>
            </a:ln>
          </c:spPr>
          <c:invertIfNegative val="0"/>
          <c:dLbls>
            <c:spPr>
              <a:noFill/>
              <a:ln w="25400">
                <a:noFill/>
              </a:ln>
            </c:spPr>
            <c:txPr>
              <a:bodyPr rot="-2700000" vert="horz" wrap="square" lIns="38100" tIns="19050" rIns="38100" bIns="19050" anchor="ctr">
                <a:spAutoFit/>
              </a:bodyPr>
              <a:lstStyle/>
              <a:p>
                <a:pPr algn="ctr">
                  <a:defRPr sz="110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Kostenerstattung!$A$67:$A$69</c:f>
              <c:strCache>
                <c:ptCount val="3"/>
                <c:pt idx="0">
                  <c:v>allein
tragen</c:v>
                </c:pt>
                <c:pt idx="1">
                  <c:v>zur Hälfte
tragen</c:v>
                </c:pt>
                <c:pt idx="2">
                  <c:v>voll erstattet
bekommen</c:v>
                </c:pt>
              </c:strCache>
            </c:strRef>
          </c:cat>
          <c:val>
            <c:numRef>
              <c:f>Kostenerstattung!$D$67:$D$69</c:f>
              <c:numCache>
                <c:formatCode>General</c:formatCode>
                <c:ptCount val="3"/>
                <c:pt idx="0">
                  <c:v>46.1</c:v>
                </c:pt>
                <c:pt idx="1">
                  <c:v>23.4</c:v>
                </c:pt>
                <c:pt idx="2">
                  <c:v>30.5</c:v>
                </c:pt>
              </c:numCache>
            </c:numRef>
          </c:val>
          <c:extLst>
            <c:ext xmlns:c16="http://schemas.microsoft.com/office/drawing/2014/chart" uri="{C3380CC4-5D6E-409C-BE32-E72D297353CC}">
              <c16:uniqueId val="{00000002-0A72-4A82-9FF0-8970CFE272BE}"/>
            </c:ext>
          </c:extLst>
        </c:ser>
        <c:dLbls>
          <c:showLegendKey val="0"/>
          <c:showVal val="0"/>
          <c:showCatName val="0"/>
          <c:showSerName val="0"/>
          <c:showPercent val="0"/>
          <c:showBubbleSize val="0"/>
        </c:dLbls>
        <c:gapWidth val="150"/>
        <c:axId val="1210692592"/>
        <c:axId val="1"/>
      </c:barChart>
      <c:catAx>
        <c:axId val="1210692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0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00" b="1" i="0" u="none" strike="noStrike" baseline="0">
                    <a:solidFill>
                      <a:srgbClr val="000000"/>
                    </a:solidFill>
                    <a:latin typeface="Arial"/>
                    <a:ea typeface="Arial"/>
                    <a:cs typeface="Arial"/>
                  </a:defRPr>
                </a:pPr>
                <a:r>
                  <a:rPr lang="de-DE"/>
                  <a:t>Prozent</a:t>
                </a:r>
              </a:p>
            </c:rich>
          </c:tx>
          <c:layout>
            <c:manualLayout>
              <c:xMode val="edge"/>
              <c:yMode val="edge"/>
              <c:x val="2.5781080282196746E-2"/>
              <c:y val="0.46054164299050243"/>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de-DE"/>
          </a:p>
        </c:txPr>
        <c:crossAx val="1210692592"/>
        <c:crosses val="autoZero"/>
        <c:crossBetween val="between"/>
        <c:majorUnit val="10"/>
      </c:valAx>
      <c:spPr>
        <a:noFill/>
        <a:ln w="25400">
          <a:noFill/>
        </a:ln>
      </c:spPr>
    </c:plotArea>
    <c:legend>
      <c:legendPos val="r"/>
      <c:layout>
        <c:manualLayout>
          <c:xMode val="edge"/>
          <c:yMode val="edge"/>
          <c:wMode val="edge"/>
          <c:hMode val="edge"/>
          <c:x val="0.73679366232545218"/>
          <c:y val="0.44738344562599774"/>
          <c:w val="0.98646228414121229"/>
          <c:h val="0.65528519630922422"/>
        </c:manualLayout>
      </c:layout>
      <c:overlay val="0"/>
      <c:spPr>
        <a:solidFill>
          <a:srgbClr val="FFFFFF"/>
        </a:solidFill>
        <a:ln w="3175">
          <a:solidFill>
            <a:srgbClr val="000000"/>
          </a:solidFill>
          <a:prstDash val="solid"/>
        </a:ln>
      </c:spPr>
      <c:txPr>
        <a:bodyPr/>
        <a:lstStyle/>
        <a:p>
          <a:pPr>
            <a:defRPr sz="101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8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50" b="1" i="0" u="none" strike="noStrike" baseline="0">
                <a:solidFill>
                  <a:srgbClr val="000000"/>
                </a:solidFill>
                <a:latin typeface="Arial"/>
                <a:ea typeface="Arial"/>
                <a:cs typeface="Arial"/>
              </a:defRPr>
            </a:pPr>
            <a:r>
              <a:rPr lang="de-DE"/>
              <a:t>Rauchverhalten bei über 15-Jährigen
im Jahresvergleich</a:t>
            </a:r>
          </a:p>
        </c:rich>
      </c:tx>
      <c:layout>
        <c:manualLayout>
          <c:xMode val="edge"/>
          <c:yMode val="edge"/>
          <c:x val="0.17060901344024909"/>
          <c:y val="3.6233152015418366E-2"/>
        </c:manualLayout>
      </c:layout>
      <c:overlay val="0"/>
      <c:spPr>
        <a:noFill/>
        <a:ln w="25400">
          <a:noFill/>
        </a:ln>
      </c:spPr>
    </c:title>
    <c:autoTitleDeleted val="0"/>
    <c:plotArea>
      <c:layout>
        <c:manualLayout>
          <c:layoutTarget val="inner"/>
          <c:xMode val="edge"/>
          <c:yMode val="edge"/>
          <c:x val="0.11680157547215191"/>
          <c:y val="0.27054072414442698"/>
          <c:w val="0.73886839315529784"/>
          <c:h val="0.49277060469163481"/>
        </c:manualLayout>
      </c:layout>
      <c:barChart>
        <c:barDir val="col"/>
        <c:grouping val="clustered"/>
        <c:varyColors val="0"/>
        <c:ser>
          <c:idx val="0"/>
          <c:order val="0"/>
          <c:tx>
            <c:strRef>
              <c:f>Anteile!$B$40</c:f>
              <c:strCache>
                <c:ptCount val="1"/>
                <c:pt idx="0">
                  <c:v>2007</c:v>
                </c:pt>
              </c:strCache>
            </c:strRef>
          </c:tx>
          <c:spPr>
            <a:solidFill>
              <a:srgbClr val="CCFFFF"/>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120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Anteile!$A$41:$A$44</c:f>
              <c:strCache>
                <c:ptCount val="4"/>
                <c:pt idx="0">
                  <c:v>Nichtraucher</c:v>
                </c:pt>
                <c:pt idx="1">
                  <c:v>Nie-Raucher</c:v>
                </c:pt>
                <c:pt idx="2">
                  <c:v>Ex-Raucher</c:v>
                </c:pt>
                <c:pt idx="3">
                  <c:v>Raucher*)</c:v>
                </c:pt>
              </c:strCache>
            </c:strRef>
          </c:cat>
          <c:val>
            <c:numRef>
              <c:f>Anteile!$B$41:$B$44</c:f>
              <c:numCache>
                <c:formatCode>0.0</c:formatCode>
                <c:ptCount val="4"/>
                <c:pt idx="0">
                  <c:v>64.8</c:v>
                </c:pt>
                <c:pt idx="1">
                  <c:v>38.700000000000003</c:v>
                </c:pt>
                <c:pt idx="2">
                  <c:v>26.1</c:v>
                </c:pt>
                <c:pt idx="3">
                  <c:v>35.1</c:v>
                </c:pt>
              </c:numCache>
            </c:numRef>
          </c:val>
          <c:extLst>
            <c:ext xmlns:c16="http://schemas.microsoft.com/office/drawing/2014/chart" uri="{C3380CC4-5D6E-409C-BE32-E72D297353CC}">
              <c16:uniqueId val="{00000000-0545-4309-9E2F-962DA6FF6FB2}"/>
            </c:ext>
          </c:extLst>
        </c:ser>
        <c:ser>
          <c:idx val="1"/>
          <c:order val="1"/>
          <c:tx>
            <c:strRef>
              <c:f>Anteile!$C$40</c:f>
              <c:strCache>
                <c:ptCount val="1"/>
                <c:pt idx="0">
                  <c:v>2011</c:v>
                </c:pt>
              </c:strCache>
            </c:strRef>
          </c:tx>
          <c:spPr>
            <a:solidFill>
              <a:srgbClr val="FFFFCC"/>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120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Anteile!$A$41:$A$44</c:f>
              <c:strCache>
                <c:ptCount val="4"/>
                <c:pt idx="0">
                  <c:v>Nichtraucher</c:v>
                </c:pt>
                <c:pt idx="1">
                  <c:v>Nie-Raucher</c:v>
                </c:pt>
                <c:pt idx="2">
                  <c:v>Ex-Raucher</c:v>
                </c:pt>
                <c:pt idx="3">
                  <c:v>Raucher*)</c:v>
                </c:pt>
              </c:strCache>
            </c:strRef>
          </c:cat>
          <c:val>
            <c:numRef>
              <c:f>Anteile!$C$41:$C$44</c:f>
              <c:numCache>
                <c:formatCode>0.0</c:formatCode>
                <c:ptCount val="4"/>
                <c:pt idx="0">
                  <c:v>71</c:v>
                </c:pt>
                <c:pt idx="1">
                  <c:v>42.5</c:v>
                </c:pt>
                <c:pt idx="2">
                  <c:v>28.5</c:v>
                </c:pt>
                <c:pt idx="3">
                  <c:v>29</c:v>
                </c:pt>
              </c:numCache>
            </c:numRef>
          </c:val>
          <c:extLst>
            <c:ext xmlns:c16="http://schemas.microsoft.com/office/drawing/2014/chart" uri="{C3380CC4-5D6E-409C-BE32-E72D297353CC}">
              <c16:uniqueId val="{00000001-0545-4309-9E2F-962DA6FF6FB2}"/>
            </c:ext>
          </c:extLst>
        </c:ser>
        <c:ser>
          <c:idx val="2"/>
          <c:order val="2"/>
          <c:tx>
            <c:strRef>
              <c:f>Anteile!$D$40</c:f>
              <c:strCache>
                <c:ptCount val="1"/>
                <c:pt idx="0">
                  <c:v>2013</c:v>
                </c:pt>
              </c:strCache>
            </c:strRef>
          </c:tx>
          <c:spPr>
            <a:solidFill>
              <a:srgbClr val="800080"/>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1200" b="1" i="0" u="none" strike="noStrike" baseline="0">
                    <a:solidFill>
                      <a:srgbClr val="FFFFFF"/>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Anteile!$A$41:$A$44</c:f>
              <c:strCache>
                <c:ptCount val="4"/>
                <c:pt idx="0">
                  <c:v>Nichtraucher</c:v>
                </c:pt>
                <c:pt idx="1">
                  <c:v>Nie-Raucher</c:v>
                </c:pt>
                <c:pt idx="2">
                  <c:v>Ex-Raucher</c:v>
                </c:pt>
                <c:pt idx="3">
                  <c:v>Raucher*)</c:v>
                </c:pt>
              </c:strCache>
            </c:strRef>
          </c:cat>
          <c:val>
            <c:numRef>
              <c:f>Anteile!$D$41:$D$44</c:f>
              <c:numCache>
                <c:formatCode>0.0</c:formatCode>
                <c:ptCount val="4"/>
                <c:pt idx="0">
                  <c:v>68.3</c:v>
                </c:pt>
                <c:pt idx="1">
                  <c:v>45.1</c:v>
                </c:pt>
                <c:pt idx="2">
                  <c:v>23.2</c:v>
                </c:pt>
                <c:pt idx="3">
                  <c:v>31.7</c:v>
                </c:pt>
              </c:numCache>
            </c:numRef>
          </c:val>
          <c:extLst>
            <c:ext xmlns:c16="http://schemas.microsoft.com/office/drawing/2014/chart" uri="{C3380CC4-5D6E-409C-BE32-E72D297353CC}">
              <c16:uniqueId val="{00000002-0545-4309-9E2F-962DA6FF6FB2}"/>
            </c:ext>
          </c:extLst>
        </c:ser>
        <c:dLbls>
          <c:showLegendKey val="0"/>
          <c:showVal val="0"/>
          <c:showCatName val="0"/>
          <c:showSerName val="0"/>
          <c:showPercent val="0"/>
          <c:showBubbleSize val="0"/>
        </c:dLbls>
        <c:gapWidth val="150"/>
        <c:axId val="1111551328"/>
        <c:axId val="1"/>
      </c:barChart>
      <c:catAx>
        <c:axId val="1111551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125" b="1"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125" b="1" i="0" u="none" strike="noStrike" baseline="0">
                    <a:solidFill>
                      <a:srgbClr val="000000"/>
                    </a:solidFill>
                    <a:latin typeface="Arial"/>
                    <a:ea typeface="Arial"/>
                    <a:cs typeface="Arial"/>
                  </a:defRPr>
                </a:pPr>
                <a:r>
                  <a:rPr lang="de-DE"/>
                  <a:t>Prozent</a:t>
                </a:r>
              </a:p>
            </c:rich>
          </c:tx>
          <c:layout>
            <c:manualLayout>
              <c:xMode val="edge"/>
              <c:yMode val="edge"/>
              <c:x val="2.2310400176355907E-2"/>
              <c:y val="0.4227198955203063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de-DE"/>
          </a:p>
        </c:txPr>
        <c:crossAx val="1111551328"/>
        <c:crosses val="autoZero"/>
        <c:crossBetween val="between"/>
        <c:majorUnit val="20"/>
      </c:valAx>
      <c:spPr>
        <a:noFill/>
        <a:ln w="25400">
          <a:noFill/>
        </a:ln>
      </c:spPr>
    </c:plotArea>
    <c:legend>
      <c:legendPos val="r"/>
      <c:layout>
        <c:manualLayout>
          <c:xMode val="edge"/>
          <c:yMode val="edge"/>
          <c:wMode val="edge"/>
          <c:hMode val="edge"/>
          <c:x val="0.88585467170934351"/>
          <c:y val="0.50243289335209906"/>
          <c:w val="0.98428296856593722"/>
          <c:h val="0.70775387677989521"/>
        </c:manualLayout>
      </c:layout>
      <c:overlay val="0"/>
      <c:spPr>
        <a:solidFill>
          <a:srgbClr val="FFFFFF"/>
        </a:solidFill>
        <a:ln w="3175">
          <a:solidFill>
            <a:srgbClr val="000000"/>
          </a:solidFill>
          <a:prstDash val="solid"/>
        </a:ln>
      </c:spPr>
      <c:txPr>
        <a:bodyPr/>
        <a:lstStyle/>
        <a:p>
          <a:pPr>
            <a:defRPr sz="110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25" b="1" i="0" u="none" strike="noStrike" baseline="0">
                <a:solidFill>
                  <a:srgbClr val="000000"/>
                </a:solidFill>
                <a:latin typeface="Arial"/>
                <a:ea typeface="Arial"/>
                <a:cs typeface="Arial"/>
              </a:defRPr>
            </a:pPr>
            <a:r>
              <a:rPr lang="de-DE"/>
              <a:t>Raucher und Ex-Raucher
nach Zigarettenkonsum</a:t>
            </a:r>
          </a:p>
        </c:rich>
      </c:tx>
      <c:layout>
        <c:manualLayout>
          <c:xMode val="edge"/>
          <c:yMode val="edge"/>
          <c:x val="0.31456364315962854"/>
          <c:y val="4.0124671916010497E-2"/>
        </c:manualLayout>
      </c:layout>
      <c:overlay val="0"/>
      <c:spPr>
        <a:noFill/>
        <a:ln w="25400">
          <a:noFill/>
        </a:ln>
      </c:spPr>
    </c:title>
    <c:autoTitleDeleted val="0"/>
    <c:plotArea>
      <c:layout>
        <c:manualLayout>
          <c:layoutTarget val="inner"/>
          <c:xMode val="edge"/>
          <c:yMode val="edge"/>
          <c:x val="0.12989442410089314"/>
          <c:y val="0.28087378765605647"/>
          <c:w val="0.65886207887320503"/>
          <c:h val="0.42285394405362342"/>
        </c:manualLayout>
      </c:layout>
      <c:barChart>
        <c:barDir val="col"/>
        <c:grouping val="clustered"/>
        <c:varyColors val="0"/>
        <c:ser>
          <c:idx val="0"/>
          <c:order val="0"/>
          <c:tx>
            <c:strRef>
              <c:f>Anteile!$B$67</c:f>
              <c:strCache>
                <c:ptCount val="1"/>
                <c:pt idx="0">
                  <c:v>Ex-Raucher</c:v>
                </c:pt>
              </c:strCache>
            </c:strRef>
          </c:tx>
          <c:spPr>
            <a:solidFill>
              <a:srgbClr val="FFFF00"/>
            </a:solidFill>
            <a:ln w="12700">
              <a:solidFill>
                <a:srgbClr val="000000"/>
              </a:solidFill>
              <a:prstDash val="solid"/>
            </a:ln>
          </c:spPr>
          <c:invertIfNegative val="0"/>
          <c:dLbls>
            <c:dLbl>
              <c:idx val="2"/>
              <c:layout>
                <c:manualLayout>
                  <c:xMode val="edge"/>
                  <c:yMode val="edge"/>
                  <c:x val="0.48514784905152858"/>
                  <c:y val="0.34260429043760737"/>
                </c:manualLayout>
              </c:layout>
              <c:spPr>
                <a:noFill/>
                <a:ln w="25400">
                  <a:noFill/>
                </a:ln>
              </c:spPr>
              <c:txPr>
                <a:bodyPr/>
                <a:lstStyle/>
                <a:p>
                  <a:pP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0CB5-4A84-AD2E-B47AF891CE0F}"/>
                </c:ext>
              </c:extLst>
            </c:dLbl>
            <c:dLbl>
              <c:idx val="3"/>
              <c:layout>
                <c:manualLayout>
                  <c:xMode val="edge"/>
                  <c:yMode val="edge"/>
                  <c:x val="0.6510371135659222"/>
                  <c:y val="0.33951776529852978"/>
                </c:manualLayout>
              </c:layout>
              <c:spPr>
                <a:noFill/>
                <a:ln w="25400">
                  <a:noFill/>
                </a:ln>
              </c:spPr>
              <c:txPr>
                <a:bodyPr/>
                <a:lstStyle/>
                <a:p>
                  <a:pP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0CB5-4A84-AD2E-B47AF891CE0F}"/>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Anteile!$A$68:$A$71</c:f>
              <c:strCache>
                <c:ptCount val="4"/>
                <c:pt idx="0">
                  <c:v>gelegentlich</c:v>
                </c:pt>
                <c:pt idx="1">
                  <c:v>1-5 Zigaretten</c:v>
                </c:pt>
                <c:pt idx="2">
                  <c:v>6-15 Zigaretten</c:v>
                </c:pt>
                <c:pt idx="3">
                  <c:v>über 15 Zigaretten</c:v>
                </c:pt>
              </c:strCache>
            </c:strRef>
          </c:cat>
          <c:val>
            <c:numRef>
              <c:f>Anteile!$B$68:$B$71</c:f>
              <c:numCache>
                <c:formatCode>0.0</c:formatCode>
                <c:ptCount val="4"/>
                <c:pt idx="0">
                  <c:v>19.2</c:v>
                </c:pt>
                <c:pt idx="1">
                  <c:v>17.100000000000001</c:v>
                </c:pt>
                <c:pt idx="2">
                  <c:v>31.6</c:v>
                </c:pt>
                <c:pt idx="3">
                  <c:v>32.1</c:v>
                </c:pt>
              </c:numCache>
            </c:numRef>
          </c:val>
          <c:extLst>
            <c:ext xmlns:c16="http://schemas.microsoft.com/office/drawing/2014/chart" uri="{C3380CC4-5D6E-409C-BE32-E72D297353CC}">
              <c16:uniqueId val="{00000002-0CB5-4A84-AD2E-B47AF891CE0F}"/>
            </c:ext>
          </c:extLst>
        </c:ser>
        <c:ser>
          <c:idx val="1"/>
          <c:order val="1"/>
          <c:tx>
            <c:strRef>
              <c:f>Anteile!$C$67</c:f>
              <c:strCache>
                <c:ptCount val="1"/>
                <c:pt idx="0">
                  <c:v>Raucher</c:v>
                </c:pt>
              </c:strCache>
            </c:strRef>
          </c:tx>
          <c:spPr>
            <a:solidFill>
              <a:srgbClr val="993366"/>
            </a:solidFill>
            <a:ln w="12700">
              <a:solidFill>
                <a:srgbClr val="000000"/>
              </a:solidFill>
              <a:prstDash val="solid"/>
            </a:ln>
          </c:spPr>
          <c:invertIfNegative val="0"/>
          <c:dLbls>
            <c:dLbl>
              <c:idx val="0"/>
              <c:layout>
                <c:manualLayout>
                  <c:xMode val="edge"/>
                  <c:yMode val="edge"/>
                  <c:x val="0.22066402166537272"/>
                  <c:y val="0.51853622336502725"/>
                </c:manualLayout>
              </c:layout>
              <c:spPr>
                <a:noFill/>
                <a:ln w="25400">
                  <a:noFill/>
                </a:ln>
              </c:spPr>
              <c:txPr>
                <a:bodyPr/>
                <a:lstStyle/>
                <a:p>
                  <a:pP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0CB5-4A84-AD2E-B47AF891CE0F}"/>
                </c:ext>
              </c:extLst>
            </c:dLbl>
            <c:dLbl>
              <c:idx val="1"/>
              <c:layout>
                <c:manualLayout>
                  <c:xMode val="edge"/>
                  <c:yMode val="edge"/>
                  <c:x val="0.38342330005685327"/>
                  <c:y val="0.52162274850410484"/>
                </c:manualLayout>
              </c:layout>
              <c:spPr>
                <a:noFill/>
                <a:ln w="25400">
                  <a:noFill/>
                </a:ln>
              </c:spPr>
              <c:txPr>
                <a:bodyPr/>
                <a:lstStyle/>
                <a:p>
                  <a:pP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0CB5-4A84-AD2E-B47AF891CE0F}"/>
                </c:ext>
              </c:extLst>
            </c:dLbl>
            <c:dLbl>
              <c:idx val="3"/>
              <c:layout>
                <c:manualLayout>
                  <c:xMode val="edge"/>
                  <c:yMode val="edge"/>
                  <c:x val="0.71207184296272752"/>
                  <c:y val="0.32099861446406458"/>
                </c:manualLayout>
              </c:layout>
              <c:spPr>
                <a:noFill/>
                <a:ln w="25400">
                  <a:noFill/>
                </a:ln>
              </c:spPr>
              <c:txPr>
                <a:bodyPr/>
                <a:lstStyle/>
                <a:p>
                  <a:pP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0CB5-4A84-AD2E-B47AF891CE0F}"/>
                </c:ext>
              </c:extLst>
            </c:dLbl>
            <c:spPr>
              <a:noFill/>
              <a:ln w="25400">
                <a:noFill/>
              </a:ln>
            </c:spPr>
            <c:txPr>
              <a:bodyPr wrap="square" lIns="38100" tIns="19050" rIns="38100" bIns="19050" anchor="ctr">
                <a:spAutoFit/>
              </a:bodyPr>
              <a:lstStyle/>
              <a:p>
                <a:pPr>
                  <a:defRPr sz="925"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Anteile!$A$68:$A$71</c:f>
              <c:strCache>
                <c:ptCount val="4"/>
                <c:pt idx="0">
                  <c:v>gelegentlich</c:v>
                </c:pt>
                <c:pt idx="1">
                  <c:v>1-5 Zigaretten</c:v>
                </c:pt>
                <c:pt idx="2">
                  <c:v>6-15 Zigaretten</c:v>
                </c:pt>
                <c:pt idx="3">
                  <c:v>über 15 Zigaretten</c:v>
                </c:pt>
              </c:strCache>
            </c:strRef>
          </c:cat>
          <c:val>
            <c:numRef>
              <c:f>Anteile!$C$68:$C$71</c:f>
              <c:numCache>
                <c:formatCode>0.0</c:formatCode>
                <c:ptCount val="4"/>
                <c:pt idx="0">
                  <c:v>11</c:v>
                </c:pt>
                <c:pt idx="1">
                  <c:v>10.6</c:v>
                </c:pt>
                <c:pt idx="2">
                  <c:v>44</c:v>
                </c:pt>
                <c:pt idx="3">
                  <c:v>34.4</c:v>
                </c:pt>
              </c:numCache>
            </c:numRef>
          </c:val>
          <c:extLst>
            <c:ext xmlns:c16="http://schemas.microsoft.com/office/drawing/2014/chart" uri="{C3380CC4-5D6E-409C-BE32-E72D297353CC}">
              <c16:uniqueId val="{00000006-0CB5-4A84-AD2E-B47AF891CE0F}"/>
            </c:ext>
          </c:extLst>
        </c:ser>
        <c:dLbls>
          <c:showLegendKey val="0"/>
          <c:showVal val="0"/>
          <c:showCatName val="0"/>
          <c:showSerName val="0"/>
          <c:showPercent val="0"/>
          <c:showBubbleSize val="0"/>
        </c:dLbls>
        <c:gapWidth val="150"/>
        <c:axId val="1111540512"/>
        <c:axId val="1"/>
      </c:barChart>
      <c:catAx>
        <c:axId val="111154051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950" b="1" i="0" u="none" strike="noStrike" baseline="0">
                    <a:solidFill>
                      <a:srgbClr val="000000"/>
                    </a:solidFill>
                    <a:latin typeface="Arial"/>
                    <a:ea typeface="Arial"/>
                    <a:cs typeface="Arial"/>
                  </a:defRPr>
                </a:pPr>
                <a:r>
                  <a:rPr lang="de-DE"/>
                  <a:t>Prozent</a:t>
                </a:r>
              </a:p>
            </c:rich>
          </c:tx>
          <c:layout>
            <c:manualLayout>
              <c:xMode val="edge"/>
              <c:yMode val="edge"/>
              <c:x val="3.1299931405287959E-2"/>
              <c:y val="0.3889022552736463"/>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950" b="0" i="0" u="none" strike="noStrike" baseline="0">
                <a:solidFill>
                  <a:srgbClr val="000000"/>
                </a:solidFill>
                <a:latin typeface="Arial"/>
                <a:ea typeface="Arial"/>
                <a:cs typeface="Arial"/>
              </a:defRPr>
            </a:pPr>
            <a:endParaRPr lang="de-DE"/>
          </a:p>
        </c:txPr>
        <c:crossAx val="1111540512"/>
        <c:crosses val="autoZero"/>
        <c:crossBetween val="between"/>
        <c:majorUnit val="10"/>
      </c:valAx>
      <c:spPr>
        <a:noFill/>
        <a:ln w="25400">
          <a:noFill/>
        </a:ln>
      </c:spPr>
    </c:plotArea>
    <c:legend>
      <c:legendPos val="r"/>
      <c:layout>
        <c:manualLayout>
          <c:xMode val="edge"/>
          <c:yMode val="edge"/>
          <c:wMode val="edge"/>
          <c:hMode val="edge"/>
          <c:x val="0.81536131340389961"/>
          <c:y val="0.48458450795502417"/>
          <c:w val="0.98281558701875882"/>
          <c:h val="0.63582434140176924"/>
        </c:manualLayout>
      </c:layout>
      <c:overlay val="0"/>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50" b="1" i="0" u="none" strike="noStrike" baseline="0">
                <a:solidFill>
                  <a:srgbClr val="000000"/>
                </a:solidFill>
                <a:latin typeface="Arial"/>
                <a:ea typeface="Arial"/>
                <a:cs typeface="Arial"/>
              </a:defRPr>
            </a:pPr>
            <a:r>
              <a:rPr lang="de-DE"/>
              <a:t>Raucher und Ex-Raucher
nach Zigarettenkonsum</a:t>
            </a:r>
          </a:p>
        </c:rich>
      </c:tx>
      <c:layout>
        <c:manualLayout>
          <c:xMode val="edge"/>
          <c:yMode val="edge"/>
          <c:x val="0.31407213746719159"/>
          <c:y val="3.9635346648742076E-2"/>
        </c:manualLayout>
      </c:layout>
      <c:overlay val="0"/>
      <c:spPr>
        <a:noFill/>
        <a:ln w="25400">
          <a:noFill/>
        </a:ln>
      </c:spPr>
    </c:title>
    <c:autoTitleDeleted val="0"/>
    <c:plotArea>
      <c:layout>
        <c:manualLayout>
          <c:layoutTarget val="inner"/>
          <c:xMode val="edge"/>
          <c:yMode val="edge"/>
          <c:x val="0.13125406084107444"/>
          <c:y val="0.28659435200543526"/>
          <c:w val="0.65783285254871826"/>
          <c:h val="0.46038028885979493"/>
        </c:manualLayout>
      </c:layout>
      <c:barChart>
        <c:barDir val="col"/>
        <c:grouping val="clustered"/>
        <c:varyColors val="0"/>
        <c:ser>
          <c:idx val="0"/>
          <c:order val="0"/>
          <c:tx>
            <c:strRef>
              <c:f>Anteile!$B$84</c:f>
              <c:strCache>
                <c:ptCount val="1"/>
                <c:pt idx="0">
                  <c:v>Ex-Raucher</c:v>
                </c:pt>
              </c:strCache>
            </c:strRef>
          </c:tx>
          <c:spPr>
            <a:solidFill>
              <a:srgbClr val="FFFF00"/>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Anteile!$A$85:$A$86</c:f>
              <c:strCache>
                <c:ptCount val="2"/>
                <c:pt idx="0">
                  <c:v>bis 15 Zigaretten</c:v>
                </c:pt>
                <c:pt idx="1">
                  <c:v>über 15 Zigaretten</c:v>
                </c:pt>
              </c:strCache>
            </c:strRef>
          </c:cat>
          <c:val>
            <c:numRef>
              <c:f>Anteile!$B$85:$B$86</c:f>
              <c:numCache>
                <c:formatCode>General</c:formatCode>
                <c:ptCount val="2"/>
                <c:pt idx="0" formatCode="0.0">
                  <c:v>67.900000000000006</c:v>
                </c:pt>
                <c:pt idx="1">
                  <c:v>32.1</c:v>
                </c:pt>
              </c:numCache>
            </c:numRef>
          </c:val>
          <c:extLst>
            <c:ext xmlns:c16="http://schemas.microsoft.com/office/drawing/2014/chart" uri="{C3380CC4-5D6E-409C-BE32-E72D297353CC}">
              <c16:uniqueId val="{00000000-1FA4-4F56-A608-A56900D30096}"/>
            </c:ext>
          </c:extLst>
        </c:ser>
        <c:ser>
          <c:idx val="1"/>
          <c:order val="1"/>
          <c:tx>
            <c:strRef>
              <c:f>Anteile!$C$84</c:f>
              <c:strCache>
                <c:ptCount val="1"/>
                <c:pt idx="0">
                  <c:v>Raucher</c:v>
                </c:pt>
              </c:strCache>
            </c:strRef>
          </c:tx>
          <c:spPr>
            <a:solidFill>
              <a:srgbClr val="993366"/>
            </a:solidFill>
            <a:ln w="12700">
              <a:solidFill>
                <a:srgbClr val="000000"/>
              </a:solidFill>
              <a:prstDash val="solid"/>
            </a:ln>
          </c:spPr>
          <c:invertIfNegative val="0"/>
          <c:dLbls>
            <c:spPr>
              <a:noFill/>
              <a:ln w="25400">
                <a:noFill/>
              </a:ln>
            </c:spPr>
            <c:txPr>
              <a:bodyPr wrap="square" lIns="38100" tIns="19050" rIns="38100" bIns="19050" anchor="ctr">
                <a:spAutoFit/>
              </a:bodyPr>
              <a:lstStyle/>
              <a:p>
                <a:pPr>
                  <a:defRPr sz="12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Anteile!$A$85:$A$86</c:f>
              <c:strCache>
                <c:ptCount val="2"/>
                <c:pt idx="0">
                  <c:v>bis 15 Zigaretten</c:v>
                </c:pt>
                <c:pt idx="1">
                  <c:v>über 15 Zigaretten</c:v>
                </c:pt>
              </c:strCache>
            </c:strRef>
          </c:cat>
          <c:val>
            <c:numRef>
              <c:f>Anteile!$C$85:$C$86</c:f>
              <c:numCache>
                <c:formatCode>General</c:formatCode>
                <c:ptCount val="2"/>
                <c:pt idx="0" formatCode="0.0">
                  <c:v>65.599999999999994</c:v>
                </c:pt>
                <c:pt idx="1">
                  <c:v>34.4</c:v>
                </c:pt>
              </c:numCache>
            </c:numRef>
          </c:val>
          <c:extLst>
            <c:ext xmlns:c16="http://schemas.microsoft.com/office/drawing/2014/chart" uri="{C3380CC4-5D6E-409C-BE32-E72D297353CC}">
              <c16:uniqueId val="{00000001-1FA4-4F56-A608-A56900D30096}"/>
            </c:ext>
          </c:extLst>
        </c:ser>
        <c:dLbls>
          <c:showLegendKey val="0"/>
          <c:showVal val="0"/>
          <c:showCatName val="0"/>
          <c:showSerName val="0"/>
          <c:showPercent val="0"/>
          <c:showBubbleSize val="0"/>
        </c:dLbls>
        <c:gapWidth val="150"/>
        <c:axId val="1210694672"/>
        <c:axId val="1"/>
      </c:barChart>
      <c:catAx>
        <c:axId val="121069467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de-DE"/>
                  <a:t>Prozent</a:t>
                </a:r>
              </a:p>
            </c:rich>
          </c:tx>
          <c:layout>
            <c:manualLayout>
              <c:xMode val="edge"/>
              <c:yMode val="edge"/>
              <c:x val="3.1251025262467196E-2"/>
              <c:y val="0.41159816913129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210694672"/>
        <c:crosses val="autoZero"/>
        <c:crossBetween val="between"/>
        <c:majorUnit val="20"/>
      </c:valAx>
      <c:spPr>
        <a:noFill/>
        <a:ln w="25400">
          <a:noFill/>
        </a:ln>
      </c:spPr>
    </c:plotArea>
    <c:legend>
      <c:legendPos val="r"/>
      <c:layout>
        <c:manualLayout>
          <c:xMode val="edge"/>
          <c:yMode val="edge"/>
          <c:wMode val="edge"/>
          <c:hMode val="edge"/>
          <c:x val="0.81565022145669286"/>
          <c:y val="0.5183090871263043"/>
          <c:w val="0.98284284776902886"/>
          <c:h val="0.66770413225785796"/>
        </c:manualLayout>
      </c:layout>
      <c:overlay val="0"/>
      <c:spPr>
        <a:solidFill>
          <a:srgbClr val="FFFFFF"/>
        </a:solidFill>
        <a:ln w="3175">
          <a:solidFill>
            <a:srgbClr val="000000"/>
          </a:solidFill>
          <a:prstDash val="solid"/>
        </a:ln>
      </c:spPr>
      <c:txPr>
        <a:bodyPr/>
        <a:lstStyle/>
        <a:p>
          <a:pPr>
            <a:defRPr sz="87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Anteil der Nie-Raucher nach Altersgruppen</a:t>
            </a:r>
          </a:p>
        </c:rich>
      </c:tx>
      <c:layout>
        <c:manualLayout>
          <c:xMode val="edge"/>
          <c:yMode val="edge"/>
          <c:x val="0.18054365323412677"/>
          <c:y val="3.9773845740873302E-2"/>
        </c:manualLayout>
      </c:layout>
      <c:overlay val="0"/>
      <c:spPr>
        <a:noFill/>
        <a:ln w="25400">
          <a:noFill/>
        </a:ln>
      </c:spPr>
    </c:title>
    <c:autoTitleDeleted val="0"/>
    <c:plotArea>
      <c:layout>
        <c:manualLayout>
          <c:layoutTarget val="inner"/>
          <c:xMode val="edge"/>
          <c:yMode val="edge"/>
          <c:x val="0.10499699366733914"/>
          <c:y val="0.23296182992819534"/>
          <c:w val="0.78747745250504342"/>
          <c:h val="0.51990262044950908"/>
        </c:manualLayout>
      </c:layout>
      <c:barChart>
        <c:barDir val="col"/>
        <c:grouping val="clustered"/>
        <c:varyColors val="0"/>
        <c:ser>
          <c:idx val="0"/>
          <c:order val="0"/>
          <c:tx>
            <c:strRef>
              <c:f>Altersgruppen!$A$8</c:f>
              <c:strCache>
                <c:ptCount val="1"/>
                <c:pt idx="0">
                  <c:v>2007</c:v>
                </c:pt>
              </c:strCache>
            </c:strRef>
          </c:tx>
          <c:spPr>
            <a:solidFill>
              <a:srgbClr val="CCFFFF"/>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Altersgruppen!$B$7:$H$7</c:f>
              <c:strCache>
                <c:ptCount val="7"/>
                <c:pt idx="0">
                  <c:v>Alter
16-19</c:v>
                </c:pt>
                <c:pt idx="1">
                  <c:v>Alter
20-29</c:v>
                </c:pt>
                <c:pt idx="2">
                  <c:v>Alter
30-39</c:v>
                </c:pt>
                <c:pt idx="3">
                  <c:v>Alter
40-49</c:v>
                </c:pt>
                <c:pt idx="4">
                  <c:v>Alter
50-59</c:v>
                </c:pt>
                <c:pt idx="5">
                  <c:v>Alter
60-69</c:v>
                </c:pt>
                <c:pt idx="6">
                  <c:v>Alter
70 + </c:v>
                </c:pt>
              </c:strCache>
            </c:strRef>
          </c:cat>
          <c:val>
            <c:numRef>
              <c:f>Altersgruppen!$B$8:$H$8</c:f>
              <c:numCache>
                <c:formatCode>0.0</c:formatCode>
                <c:ptCount val="7"/>
                <c:pt idx="0">
                  <c:v>49.59349593495935</c:v>
                </c:pt>
                <c:pt idx="1">
                  <c:v>31.836734693877549</c:v>
                </c:pt>
                <c:pt idx="2">
                  <c:v>38.509316770186338</c:v>
                </c:pt>
                <c:pt idx="3">
                  <c:v>32.880434782608695</c:v>
                </c:pt>
                <c:pt idx="4">
                  <c:v>33.788395904436861</c:v>
                </c:pt>
                <c:pt idx="5">
                  <c:v>38.650306748466257</c:v>
                </c:pt>
                <c:pt idx="6">
                  <c:v>51.973684210526315</c:v>
                </c:pt>
              </c:numCache>
            </c:numRef>
          </c:val>
          <c:extLst>
            <c:ext xmlns:c16="http://schemas.microsoft.com/office/drawing/2014/chart" uri="{C3380CC4-5D6E-409C-BE32-E72D297353CC}">
              <c16:uniqueId val="{00000000-DCC2-4F3E-9315-FE6EB2F12F87}"/>
            </c:ext>
          </c:extLst>
        </c:ser>
        <c:ser>
          <c:idx val="1"/>
          <c:order val="1"/>
          <c:tx>
            <c:strRef>
              <c:f>Altersgruppen!$A$9</c:f>
              <c:strCache>
                <c:ptCount val="1"/>
                <c:pt idx="0">
                  <c:v>2011</c:v>
                </c:pt>
              </c:strCache>
            </c:strRef>
          </c:tx>
          <c:spPr>
            <a:solidFill>
              <a:srgbClr val="FFFFCC"/>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Altersgruppen!$B$7:$H$7</c:f>
              <c:strCache>
                <c:ptCount val="7"/>
                <c:pt idx="0">
                  <c:v>Alter
16-19</c:v>
                </c:pt>
                <c:pt idx="1">
                  <c:v>Alter
20-29</c:v>
                </c:pt>
                <c:pt idx="2">
                  <c:v>Alter
30-39</c:v>
                </c:pt>
                <c:pt idx="3">
                  <c:v>Alter
40-49</c:v>
                </c:pt>
                <c:pt idx="4">
                  <c:v>Alter
50-59</c:v>
                </c:pt>
                <c:pt idx="5">
                  <c:v>Alter
60-69</c:v>
                </c:pt>
                <c:pt idx="6">
                  <c:v>Alter
70 + </c:v>
                </c:pt>
              </c:strCache>
            </c:strRef>
          </c:cat>
          <c:val>
            <c:numRef>
              <c:f>Altersgruppen!$B$9:$H$9</c:f>
              <c:numCache>
                <c:formatCode>0.0</c:formatCode>
                <c:ptCount val="7"/>
                <c:pt idx="0">
                  <c:v>71.666666666666671</c:v>
                </c:pt>
                <c:pt idx="1">
                  <c:v>42.955326460481096</c:v>
                </c:pt>
                <c:pt idx="2">
                  <c:v>33.779264214046819</c:v>
                </c:pt>
                <c:pt idx="3">
                  <c:v>34.382566585956411</c:v>
                </c:pt>
                <c:pt idx="4">
                  <c:v>33.529411764705877</c:v>
                </c:pt>
                <c:pt idx="5">
                  <c:v>44.067796610169488</c:v>
                </c:pt>
                <c:pt idx="6">
                  <c:v>56.97674418604651</c:v>
                </c:pt>
              </c:numCache>
            </c:numRef>
          </c:val>
          <c:extLst>
            <c:ext xmlns:c16="http://schemas.microsoft.com/office/drawing/2014/chart" uri="{C3380CC4-5D6E-409C-BE32-E72D297353CC}">
              <c16:uniqueId val="{00000001-DCC2-4F3E-9315-FE6EB2F12F87}"/>
            </c:ext>
          </c:extLst>
        </c:ser>
        <c:ser>
          <c:idx val="2"/>
          <c:order val="2"/>
          <c:tx>
            <c:strRef>
              <c:f>Altersgruppen!$A$10</c:f>
              <c:strCache>
                <c:ptCount val="1"/>
                <c:pt idx="0">
                  <c:v>2013</c:v>
                </c:pt>
              </c:strCache>
            </c:strRef>
          </c:tx>
          <c:spPr>
            <a:solidFill>
              <a:srgbClr val="800080"/>
            </a:solidFill>
            <a:ln w="12700">
              <a:solidFill>
                <a:srgbClr val="000000"/>
              </a:solidFill>
              <a:prstDash val="solid"/>
            </a:ln>
          </c:spPr>
          <c:invertIfNegative val="0"/>
          <c:dLbls>
            <c:dLbl>
              <c:idx val="6"/>
              <c:spPr>
                <a:noFill/>
                <a:ln w="25400">
                  <a:noFill/>
                </a:ln>
              </c:spPr>
              <c:txPr>
                <a:bodyPr rot="-5400000" vert="horz"/>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2-DCC2-4F3E-9315-FE6EB2F12F87}"/>
                </c:ext>
              </c:extLst>
            </c:dLbl>
            <c:spPr>
              <a:noFill/>
              <a:ln w="25400">
                <a:noFill/>
              </a:ln>
            </c:spPr>
            <c:txPr>
              <a:bodyPr rot="-5400000" vert="horz" wrap="square" lIns="38100" tIns="19050" rIns="38100" bIns="19050" anchor="ctr">
                <a:spAutoFit/>
              </a:bodyPr>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Altersgruppen!$B$7:$H$7</c:f>
              <c:strCache>
                <c:ptCount val="7"/>
                <c:pt idx="0">
                  <c:v>Alter
16-19</c:v>
                </c:pt>
                <c:pt idx="1">
                  <c:v>Alter
20-29</c:v>
                </c:pt>
                <c:pt idx="2">
                  <c:v>Alter
30-39</c:v>
                </c:pt>
                <c:pt idx="3">
                  <c:v>Alter
40-49</c:v>
                </c:pt>
                <c:pt idx="4">
                  <c:v>Alter
50-59</c:v>
                </c:pt>
                <c:pt idx="5">
                  <c:v>Alter
60-69</c:v>
                </c:pt>
                <c:pt idx="6">
                  <c:v>Alter
70 + </c:v>
                </c:pt>
              </c:strCache>
            </c:strRef>
          </c:cat>
          <c:val>
            <c:numRef>
              <c:f>Altersgruppen!$B$10:$H$10</c:f>
              <c:numCache>
                <c:formatCode>0.0</c:formatCode>
                <c:ptCount val="7"/>
                <c:pt idx="0">
                  <c:v>73.099999999999994</c:v>
                </c:pt>
                <c:pt idx="1">
                  <c:v>43.5</c:v>
                </c:pt>
                <c:pt idx="2">
                  <c:v>39.1</c:v>
                </c:pt>
                <c:pt idx="3">
                  <c:v>42.1</c:v>
                </c:pt>
                <c:pt idx="4">
                  <c:v>34.9</c:v>
                </c:pt>
                <c:pt idx="5">
                  <c:v>38.299999999999997</c:v>
                </c:pt>
                <c:pt idx="6">
                  <c:v>60.8</c:v>
                </c:pt>
              </c:numCache>
            </c:numRef>
          </c:val>
          <c:extLst>
            <c:ext xmlns:c16="http://schemas.microsoft.com/office/drawing/2014/chart" uri="{C3380CC4-5D6E-409C-BE32-E72D297353CC}">
              <c16:uniqueId val="{00000003-DCC2-4F3E-9315-FE6EB2F12F87}"/>
            </c:ext>
          </c:extLst>
        </c:ser>
        <c:dLbls>
          <c:showLegendKey val="0"/>
          <c:showVal val="0"/>
          <c:showCatName val="0"/>
          <c:showSerName val="0"/>
          <c:showPercent val="0"/>
          <c:showBubbleSize val="0"/>
        </c:dLbls>
        <c:gapWidth val="150"/>
        <c:axId val="1111542592"/>
        <c:axId val="1"/>
      </c:barChart>
      <c:catAx>
        <c:axId val="11115425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de-DE"/>
                  <a:t>Prozent</a:t>
                </a:r>
              </a:p>
            </c:rich>
          </c:tx>
          <c:layout>
            <c:manualLayout>
              <c:xMode val="edge"/>
              <c:yMode val="edge"/>
              <c:x val="2.3048047291143663E-2"/>
              <c:y val="0.3948986667859699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25" b="0" i="0" u="none" strike="noStrike" baseline="0">
                <a:solidFill>
                  <a:srgbClr val="000000"/>
                </a:solidFill>
                <a:latin typeface="Arial"/>
                <a:ea typeface="Arial"/>
                <a:cs typeface="Arial"/>
              </a:defRPr>
            </a:pPr>
            <a:endParaRPr lang="de-DE"/>
          </a:p>
        </c:txPr>
        <c:crossAx val="1111542592"/>
        <c:crosses val="autoZero"/>
        <c:crossBetween val="between"/>
        <c:majorUnit val="20"/>
      </c:valAx>
      <c:spPr>
        <a:noFill/>
        <a:ln w="25400">
          <a:noFill/>
        </a:ln>
      </c:spPr>
    </c:plotArea>
    <c:legend>
      <c:legendPos val="r"/>
      <c:layout>
        <c:manualLayout>
          <c:xMode val="edge"/>
          <c:yMode val="edge"/>
          <c:wMode val="edge"/>
          <c:hMode val="edge"/>
          <c:x val="0.90783990509508961"/>
          <c:y val="0.43751379444046773"/>
          <c:w val="0.98850840667963868"/>
          <c:h val="0.65342959615843477"/>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Anteil der Ex-Raucher nach Altersgruppen</a:t>
            </a:r>
          </a:p>
        </c:rich>
      </c:tx>
      <c:layout>
        <c:manualLayout>
          <c:xMode val="edge"/>
          <c:yMode val="edge"/>
          <c:x val="0.18726699767624588"/>
          <c:y val="3.9661171956904821E-2"/>
        </c:manualLayout>
      </c:layout>
      <c:overlay val="0"/>
      <c:spPr>
        <a:noFill/>
        <a:ln w="25400">
          <a:noFill/>
        </a:ln>
      </c:spPr>
    </c:title>
    <c:autoTitleDeleted val="0"/>
    <c:plotArea>
      <c:layout>
        <c:manualLayout>
          <c:layoutTarget val="inner"/>
          <c:xMode val="edge"/>
          <c:yMode val="edge"/>
          <c:x val="0.10955755312465935"/>
          <c:y val="0.2323020382286807"/>
          <c:w val="0.78218997230861431"/>
          <c:h val="0.50143244837166445"/>
        </c:manualLayout>
      </c:layout>
      <c:barChart>
        <c:barDir val="col"/>
        <c:grouping val="clustered"/>
        <c:varyColors val="0"/>
        <c:ser>
          <c:idx val="0"/>
          <c:order val="0"/>
          <c:tx>
            <c:strRef>
              <c:f>Altersgruppen!$A$40</c:f>
              <c:strCache>
                <c:ptCount val="1"/>
                <c:pt idx="0">
                  <c:v>2007</c:v>
                </c:pt>
              </c:strCache>
            </c:strRef>
          </c:tx>
          <c:spPr>
            <a:solidFill>
              <a:srgbClr val="CCFFFF"/>
            </a:solidFill>
            <a:ln w="12700">
              <a:solidFill>
                <a:srgbClr val="000000"/>
              </a:solidFill>
              <a:prstDash val="solid"/>
            </a:ln>
          </c:spPr>
          <c:invertIfNegative val="0"/>
          <c:dLbls>
            <c:dLbl>
              <c:idx val="0"/>
              <c:spPr>
                <a:noFill/>
                <a:ln w="25400">
                  <a:noFill/>
                </a:ln>
              </c:spPr>
              <c:txPr>
                <a:bodyPr rot="-5400000" vert="horz"/>
                <a:lstStyle/>
                <a:p>
                  <a:pPr algn="ct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6626-41A8-B722-DC9C4C600D40}"/>
                </c:ext>
              </c:extLst>
            </c:dLbl>
            <c:spPr>
              <a:noFill/>
              <a:ln w="25400">
                <a:noFill/>
              </a:ln>
            </c:spPr>
            <c:txPr>
              <a:bodyPr rot="-5400000" vert="horz" wrap="square" lIns="38100" tIns="19050" rIns="38100" bIns="19050" anchor="ctr">
                <a:spAutoFit/>
              </a:bodyPr>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Altersgruppen!$B$39:$H$39</c:f>
              <c:strCache>
                <c:ptCount val="7"/>
                <c:pt idx="0">
                  <c:v>Alter
16-19</c:v>
                </c:pt>
                <c:pt idx="1">
                  <c:v>Alter
20-29</c:v>
                </c:pt>
                <c:pt idx="2">
                  <c:v>Alter
30-39</c:v>
                </c:pt>
                <c:pt idx="3">
                  <c:v>Alter
40-49</c:v>
                </c:pt>
                <c:pt idx="4">
                  <c:v>Alter
50-59</c:v>
                </c:pt>
                <c:pt idx="5">
                  <c:v>Alter
60-69</c:v>
                </c:pt>
                <c:pt idx="6">
                  <c:v>Alter
70 + </c:v>
                </c:pt>
              </c:strCache>
            </c:strRef>
          </c:cat>
          <c:val>
            <c:numRef>
              <c:f>Altersgruppen!$B$40:$H$40</c:f>
              <c:numCache>
                <c:formatCode>0.0</c:formatCode>
                <c:ptCount val="7"/>
                <c:pt idx="0">
                  <c:v>7.3170731707317067</c:v>
                </c:pt>
                <c:pt idx="1">
                  <c:v>14.285714285714285</c:v>
                </c:pt>
                <c:pt idx="2">
                  <c:v>17.080745341614907</c:v>
                </c:pt>
                <c:pt idx="3">
                  <c:v>23.641304347826086</c:v>
                </c:pt>
                <c:pt idx="4">
                  <c:v>30.716723549488055</c:v>
                </c:pt>
                <c:pt idx="5">
                  <c:v>38.343558282208591</c:v>
                </c:pt>
                <c:pt idx="6">
                  <c:v>38.486842105263158</c:v>
                </c:pt>
              </c:numCache>
            </c:numRef>
          </c:val>
          <c:extLst>
            <c:ext xmlns:c16="http://schemas.microsoft.com/office/drawing/2014/chart" uri="{C3380CC4-5D6E-409C-BE32-E72D297353CC}">
              <c16:uniqueId val="{00000001-6626-41A8-B722-DC9C4C600D40}"/>
            </c:ext>
          </c:extLst>
        </c:ser>
        <c:ser>
          <c:idx val="1"/>
          <c:order val="1"/>
          <c:tx>
            <c:strRef>
              <c:f>Altersgruppen!$A$41</c:f>
              <c:strCache>
                <c:ptCount val="1"/>
                <c:pt idx="0">
                  <c:v>2011</c:v>
                </c:pt>
              </c:strCache>
            </c:strRef>
          </c:tx>
          <c:spPr>
            <a:solidFill>
              <a:srgbClr val="FFFFCC"/>
            </a:solidFill>
            <a:ln w="12700">
              <a:solidFill>
                <a:srgbClr val="000000"/>
              </a:solidFill>
              <a:prstDash val="solid"/>
            </a:ln>
          </c:spPr>
          <c:invertIfNegative val="0"/>
          <c:dLbls>
            <c:dLbl>
              <c:idx val="0"/>
              <c:spPr>
                <a:noFill/>
                <a:ln w="25400">
                  <a:noFill/>
                </a:ln>
              </c:spPr>
              <c:txPr>
                <a:bodyPr rot="-5400000" vert="horz"/>
                <a:lstStyle/>
                <a:p>
                  <a:pPr algn="ct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6626-41A8-B722-DC9C4C600D40}"/>
                </c:ext>
              </c:extLst>
            </c:dLbl>
            <c:spPr>
              <a:noFill/>
              <a:ln w="25400">
                <a:noFill/>
              </a:ln>
            </c:spPr>
            <c:txPr>
              <a:bodyPr rot="-5400000" vert="horz" wrap="square" lIns="38100" tIns="19050" rIns="38100" bIns="19050" anchor="ctr">
                <a:spAutoFit/>
              </a:bodyPr>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Altersgruppen!$B$39:$H$39</c:f>
              <c:strCache>
                <c:ptCount val="7"/>
                <c:pt idx="0">
                  <c:v>Alter
16-19</c:v>
                </c:pt>
                <c:pt idx="1">
                  <c:v>Alter
20-29</c:v>
                </c:pt>
                <c:pt idx="2">
                  <c:v>Alter
30-39</c:v>
                </c:pt>
                <c:pt idx="3">
                  <c:v>Alter
40-49</c:v>
                </c:pt>
                <c:pt idx="4">
                  <c:v>Alter
50-59</c:v>
                </c:pt>
                <c:pt idx="5">
                  <c:v>Alter
60-69</c:v>
                </c:pt>
                <c:pt idx="6">
                  <c:v>Alter
70 + </c:v>
                </c:pt>
              </c:strCache>
            </c:strRef>
          </c:cat>
          <c:val>
            <c:numRef>
              <c:f>Altersgruppen!$B$41:$H$41</c:f>
              <c:numCache>
                <c:formatCode>0.0</c:formatCode>
                <c:ptCount val="7"/>
                <c:pt idx="0">
                  <c:v>7.3</c:v>
                </c:pt>
                <c:pt idx="1">
                  <c:v>19.899999999999999</c:v>
                </c:pt>
                <c:pt idx="2">
                  <c:v>25.2</c:v>
                </c:pt>
                <c:pt idx="3">
                  <c:v>23.857869249394671</c:v>
                </c:pt>
                <c:pt idx="4">
                  <c:v>34.9</c:v>
                </c:pt>
                <c:pt idx="5">
                  <c:v>40.6</c:v>
                </c:pt>
                <c:pt idx="6">
                  <c:v>34.6</c:v>
                </c:pt>
              </c:numCache>
            </c:numRef>
          </c:val>
          <c:extLst>
            <c:ext xmlns:c16="http://schemas.microsoft.com/office/drawing/2014/chart" uri="{C3380CC4-5D6E-409C-BE32-E72D297353CC}">
              <c16:uniqueId val="{00000003-6626-41A8-B722-DC9C4C600D40}"/>
            </c:ext>
          </c:extLst>
        </c:ser>
        <c:ser>
          <c:idx val="2"/>
          <c:order val="2"/>
          <c:tx>
            <c:strRef>
              <c:f>Altersgruppen!$A$42</c:f>
              <c:strCache>
                <c:ptCount val="1"/>
                <c:pt idx="0">
                  <c:v>2013</c:v>
                </c:pt>
              </c:strCache>
            </c:strRef>
          </c:tx>
          <c:spPr>
            <a:solidFill>
              <a:srgbClr val="800080"/>
            </a:solidFill>
            <a:ln w="12700">
              <a:solidFill>
                <a:srgbClr val="000000"/>
              </a:solidFill>
              <a:prstDash val="solid"/>
            </a:ln>
          </c:spPr>
          <c:invertIfNegative val="0"/>
          <c:dLbls>
            <c:dLbl>
              <c:idx val="0"/>
              <c:layout>
                <c:manualLayout>
                  <c:xMode val="edge"/>
                  <c:yMode val="edge"/>
                  <c:x val="0.17325380494132175"/>
                  <c:y val="0.64591298434316091"/>
                </c:manualLayout>
              </c:layout>
              <c:tx>
                <c:rich>
                  <a:bodyPr rot="-5400000" vert="horz"/>
                  <a:lstStyle/>
                  <a:p>
                    <a:pPr algn="ctr">
                      <a:defRPr sz="925" b="1" i="0" u="none" strike="noStrike" baseline="0">
                        <a:solidFill>
                          <a:srgbClr val="000000"/>
                        </a:solidFill>
                        <a:latin typeface="Arial"/>
                        <a:ea typeface="Arial"/>
                        <a:cs typeface="Arial"/>
                      </a:defRPr>
                    </a:pPr>
                    <a:r>
                      <a:rPr lang="de-DE"/>
                      <a:t>1,6</a:t>
                    </a:r>
                  </a:p>
                </c:rich>
              </c:tx>
              <c:spPr>
                <a:noFill/>
                <a:ln w="25400">
                  <a:noFill/>
                </a:ln>
              </c:spPr>
              <c:dLblPos val="outEnd"/>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6626-41A8-B722-DC9C4C600D40}"/>
                </c:ext>
              </c:extLst>
            </c:dLbl>
            <c:dLbl>
              <c:idx val="1"/>
              <c:spPr>
                <a:noFill/>
                <a:ln w="25400">
                  <a:noFill/>
                </a:ln>
              </c:spPr>
              <c:txPr>
                <a:bodyPr rot="-5400000" vert="horz"/>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5-6626-41A8-B722-DC9C4C600D40}"/>
                </c:ext>
              </c:extLst>
            </c:dLbl>
            <c:dLbl>
              <c:idx val="2"/>
              <c:spPr>
                <a:noFill/>
                <a:ln w="25400">
                  <a:noFill/>
                </a:ln>
              </c:spPr>
              <c:txPr>
                <a:bodyPr rot="-5400000" vert="horz"/>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6-6626-41A8-B722-DC9C4C600D40}"/>
                </c:ext>
              </c:extLst>
            </c:dLbl>
            <c:dLbl>
              <c:idx val="3"/>
              <c:spPr>
                <a:noFill/>
                <a:ln w="25400">
                  <a:noFill/>
                </a:ln>
              </c:spPr>
              <c:txPr>
                <a:bodyPr rot="-5400000" vert="horz"/>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7-6626-41A8-B722-DC9C4C600D40}"/>
                </c:ext>
              </c:extLst>
            </c:dLbl>
            <c:spPr>
              <a:noFill/>
              <a:ln w="25400">
                <a:noFill/>
              </a:ln>
            </c:spPr>
            <c:txPr>
              <a:bodyPr rot="-5400000" vert="horz" wrap="square" lIns="38100" tIns="19050" rIns="38100" bIns="19050" anchor="ctr">
                <a:spAutoFit/>
              </a:bodyPr>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Altersgruppen!$B$39:$H$39</c:f>
              <c:strCache>
                <c:ptCount val="7"/>
                <c:pt idx="0">
                  <c:v>Alter
16-19</c:v>
                </c:pt>
                <c:pt idx="1">
                  <c:v>Alter
20-29</c:v>
                </c:pt>
                <c:pt idx="2">
                  <c:v>Alter
30-39</c:v>
                </c:pt>
                <c:pt idx="3">
                  <c:v>Alter
40-49</c:v>
                </c:pt>
                <c:pt idx="4">
                  <c:v>Alter
50-59</c:v>
                </c:pt>
                <c:pt idx="5">
                  <c:v>Alter
60-69</c:v>
                </c:pt>
                <c:pt idx="6">
                  <c:v>Alter
70 + </c:v>
                </c:pt>
              </c:strCache>
            </c:strRef>
          </c:cat>
          <c:val>
            <c:numRef>
              <c:f>Altersgruppen!$B$42:$H$42</c:f>
              <c:numCache>
                <c:formatCode>0.0</c:formatCode>
                <c:ptCount val="7"/>
                <c:pt idx="0">
                  <c:v>1.6</c:v>
                </c:pt>
                <c:pt idx="1">
                  <c:v>9.6999999999999993</c:v>
                </c:pt>
                <c:pt idx="2">
                  <c:v>22.6</c:v>
                </c:pt>
                <c:pt idx="3">
                  <c:v>21.6</c:v>
                </c:pt>
                <c:pt idx="4">
                  <c:v>26.3</c:v>
                </c:pt>
                <c:pt idx="5">
                  <c:v>37.299999999999997</c:v>
                </c:pt>
                <c:pt idx="6">
                  <c:v>28.5</c:v>
                </c:pt>
              </c:numCache>
            </c:numRef>
          </c:val>
          <c:extLst>
            <c:ext xmlns:c16="http://schemas.microsoft.com/office/drawing/2014/chart" uri="{C3380CC4-5D6E-409C-BE32-E72D297353CC}">
              <c16:uniqueId val="{00000008-6626-41A8-B722-DC9C4C600D40}"/>
            </c:ext>
          </c:extLst>
        </c:ser>
        <c:dLbls>
          <c:showLegendKey val="0"/>
          <c:showVal val="0"/>
          <c:showCatName val="0"/>
          <c:showSerName val="0"/>
          <c:showPercent val="0"/>
          <c:showBubbleSize val="0"/>
        </c:dLbls>
        <c:gapWidth val="150"/>
        <c:axId val="1111545088"/>
        <c:axId val="1"/>
      </c:barChart>
      <c:catAx>
        <c:axId val="111154508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de-DE"/>
                  <a:t>Prozent</a:t>
                </a:r>
              </a:p>
            </c:rich>
          </c:tx>
          <c:layout>
            <c:manualLayout>
              <c:xMode val="edge"/>
              <c:yMode val="edge"/>
              <c:x val="2.2930605011953122E-2"/>
              <c:y val="0.38528139010952239"/>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111545088"/>
        <c:crosses val="autoZero"/>
        <c:crossBetween val="between"/>
        <c:majorUnit val="10"/>
      </c:valAx>
      <c:spPr>
        <a:noFill/>
        <a:ln w="25400">
          <a:noFill/>
        </a:ln>
      </c:spPr>
    </c:plotArea>
    <c:legend>
      <c:legendPos val="r"/>
      <c:layout>
        <c:manualLayout>
          <c:xMode val="edge"/>
          <c:yMode val="edge"/>
          <c:wMode val="edge"/>
          <c:hMode val="edge"/>
          <c:x val="0.90830850761489201"/>
          <c:y val="0.43910761154855638"/>
          <c:w val="0.98856579233328312"/>
          <c:h val="0.65441212553813199"/>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25"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0" i="0" u="none" strike="noStrike" baseline="0">
                <a:solidFill>
                  <a:srgbClr val="000000"/>
                </a:solidFill>
                <a:latin typeface="Arial"/>
                <a:ea typeface="Arial"/>
                <a:cs typeface="Arial"/>
              </a:defRPr>
            </a:pPr>
            <a:r>
              <a:rPr lang="de-DE" sz="1500" b="1" i="0" u="none" strike="noStrike" baseline="0">
                <a:solidFill>
                  <a:srgbClr val="000000"/>
                </a:solidFill>
                <a:latin typeface="Arial"/>
                <a:cs typeface="Arial"/>
              </a:rPr>
              <a:t>Anteil der Nichtraucher nach Altersgruppen</a:t>
            </a:r>
            <a:endParaRPr lang="de-DE" sz="1200" b="1" i="0" u="none" strike="noStrike" baseline="0">
              <a:solidFill>
                <a:srgbClr val="000000"/>
              </a:solidFill>
              <a:latin typeface="Arial"/>
              <a:cs typeface="Arial"/>
            </a:endParaRPr>
          </a:p>
          <a:p>
            <a:pPr>
              <a:defRPr sz="1200" b="0" i="0" u="none" strike="noStrike" baseline="0">
                <a:solidFill>
                  <a:srgbClr val="000000"/>
                </a:solidFill>
                <a:latin typeface="Arial"/>
                <a:ea typeface="Arial"/>
                <a:cs typeface="Arial"/>
              </a:defRPr>
            </a:pPr>
            <a:r>
              <a:rPr lang="de-DE" sz="1200" b="0" i="0" u="none" strike="noStrike" baseline="0">
                <a:solidFill>
                  <a:srgbClr val="000000"/>
                </a:solidFill>
                <a:latin typeface="Arial"/>
                <a:cs typeface="Arial"/>
              </a:rPr>
              <a:t>(Nie-Raucher + Ex-Raucher)</a:t>
            </a:r>
          </a:p>
        </c:rich>
      </c:tx>
      <c:layout>
        <c:manualLayout>
          <c:xMode val="edge"/>
          <c:yMode val="edge"/>
          <c:x val="0.19272062202565454"/>
          <c:y val="3.6497627577574701E-2"/>
        </c:manualLayout>
      </c:layout>
      <c:overlay val="0"/>
      <c:spPr>
        <a:noFill/>
        <a:ln w="25400">
          <a:noFill/>
        </a:ln>
      </c:spPr>
    </c:title>
    <c:autoTitleDeleted val="0"/>
    <c:plotArea>
      <c:layout>
        <c:manualLayout>
          <c:layoutTarget val="inner"/>
          <c:xMode val="edge"/>
          <c:yMode val="edge"/>
          <c:x val="0.11516228214923613"/>
          <c:y val="0.19951993999447942"/>
          <c:w val="0.76148121257862267"/>
          <c:h val="0.55962909998451549"/>
        </c:manualLayout>
      </c:layout>
      <c:barChart>
        <c:barDir val="col"/>
        <c:grouping val="clustered"/>
        <c:varyColors val="0"/>
        <c:ser>
          <c:idx val="0"/>
          <c:order val="0"/>
          <c:tx>
            <c:strRef>
              <c:f>Altersgruppen!$A$72</c:f>
              <c:strCache>
                <c:ptCount val="1"/>
                <c:pt idx="0">
                  <c:v>2007</c:v>
                </c:pt>
              </c:strCache>
            </c:strRef>
          </c:tx>
          <c:spPr>
            <a:solidFill>
              <a:srgbClr val="CCFFFF"/>
            </a:solidFill>
            <a:ln w="12700">
              <a:solidFill>
                <a:srgbClr val="000000"/>
              </a:solidFill>
              <a:prstDash val="solid"/>
            </a:ln>
          </c:spPr>
          <c:invertIfNegative val="0"/>
          <c:dLbls>
            <c:dLbl>
              <c:idx val="0"/>
              <c:spPr>
                <a:noFill/>
                <a:ln w="25400">
                  <a:noFill/>
                </a:ln>
              </c:spPr>
              <c:txPr>
                <a:bodyPr rot="-5400000" vert="horz"/>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0-5960-42B0-A166-BE217E2783B3}"/>
                </c:ext>
              </c:extLst>
            </c:dLbl>
            <c:spPr>
              <a:noFill/>
              <a:ln w="25400">
                <a:noFill/>
              </a:ln>
            </c:spPr>
            <c:txPr>
              <a:bodyPr rot="-5400000" vert="horz" wrap="square" lIns="38100" tIns="19050" rIns="38100" bIns="19050" anchor="ctr">
                <a:spAutoFit/>
              </a:bodyPr>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Altersgruppen!$B$71:$H$71</c:f>
              <c:strCache>
                <c:ptCount val="7"/>
                <c:pt idx="0">
                  <c:v>Alter
16-19</c:v>
                </c:pt>
                <c:pt idx="1">
                  <c:v>Alter
20-29</c:v>
                </c:pt>
                <c:pt idx="2">
                  <c:v>Alter
30-39</c:v>
                </c:pt>
                <c:pt idx="3">
                  <c:v>Alter
40-49</c:v>
                </c:pt>
                <c:pt idx="4">
                  <c:v>Alter
50-59</c:v>
                </c:pt>
                <c:pt idx="5">
                  <c:v>Alter
60-69</c:v>
                </c:pt>
                <c:pt idx="6">
                  <c:v>Alter
70 + </c:v>
                </c:pt>
              </c:strCache>
            </c:strRef>
          </c:cat>
          <c:val>
            <c:numRef>
              <c:f>Altersgruppen!$B$72:$H$72</c:f>
              <c:numCache>
                <c:formatCode>0.0</c:formatCode>
                <c:ptCount val="7"/>
                <c:pt idx="0">
                  <c:v>56.910569105691053</c:v>
                </c:pt>
                <c:pt idx="1">
                  <c:v>46.122448979591837</c:v>
                </c:pt>
                <c:pt idx="2">
                  <c:v>55.590062111801245</c:v>
                </c:pt>
                <c:pt idx="3">
                  <c:v>56.521739130434781</c:v>
                </c:pt>
                <c:pt idx="4">
                  <c:v>64.50511945392492</c:v>
                </c:pt>
                <c:pt idx="5">
                  <c:v>76.99386503067484</c:v>
                </c:pt>
                <c:pt idx="6">
                  <c:v>90.46052631578948</c:v>
                </c:pt>
              </c:numCache>
            </c:numRef>
          </c:val>
          <c:extLst>
            <c:ext xmlns:c16="http://schemas.microsoft.com/office/drawing/2014/chart" uri="{C3380CC4-5D6E-409C-BE32-E72D297353CC}">
              <c16:uniqueId val="{00000001-5960-42B0-A166-BE217E2783B3}"/>
            </c:ext>
          </c:extLst>
        </c:ser>
        <c:ser>
          <c:idx val="1"/>
          <c:order val="1"/>
          <c:tx>
            <c:strRef>
              <c:f>Altersgruppen!$A$73</c:f>
              <c:strCache>
                <c:ptCount val="1"/>
                <c:pt idx="0">
                  <c:v>2011</c:v>
                </c:pt>
              </c:strCache>
            </c:strRef>
          </c:tx>
          <c:spPr>
            <a:solidFill>
              <a:srgbClr val="FFFFCC"/>
            </a:solidFill>
            <a:ln w="12700">
              <a:solidFill>
                <a:srgbClr val="000000"/>
              </a:solidFill>
              <a:prstDash val="solid"/>
            </a:ln>
          </c:spPr>
          <c:invertIfNegative val="0"/>
          <c:dLbls>
            <c:dLbl>
              <c:idx val="0"/>
              <c:spPr>
                <a:noFill/>
                <a:ln w="25400">
                  <a:noFill/>
                </a:ln>
              </c:spPr>
              <c:txPr>
                <a:bodyPr rot="-5400000" vert="horz"/>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2-5960-42B0-A166-BE217E2783B3}"/>
                </c:ext>
              </c:extLst>
            </c:dLbl>
            <c:spPr>
              <a:noFill/>
              <a:ln w="25400">
                <a:noFill/>
              </a:ln>
            </c:spPr>
            <c:txPr>
              <a:bodyPr rot="-5400000" vert="horz" wrap="square" lIns="38100" tIns="19050" rIns="38100" bIns="19050" anchor="ctr">
                <a:spAutoFit/>
              </a:bodyPr>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Altersgruppen!$B$71:$H$71</c:f>
              <c:strCache>
                <c:ptCount val="7"/>
                <c:pt idx="0">
                  <c:v>Alter
16-19</c:v>
                </c:pt>
                <c:pt idx="1">
                  <c:v>Alter
20-29</c:v>
                </c:pt>
                <c:pt idx="2">
                  <c:v>Alter
30-39</c:v>
                </c:pt>
                <c:pt idx="3">
                  <c:v>Alter
40-49</c:v>
                </c:pt>
                <c:pt idx="4">
                  <c:v>Alter
50-59</c:v>
                </c:pt>
                <c:pt idx="5">
                  <c:v>Alter
60-69</c:v>
                </c:pt>
                <c:pt idx="6">
                  <c:v>Alter
70 + </c:v>
                </c:pt>
              </c:strCache>
            </c:strRef>
          </c:cat>
          <c:val>
            <c:numRef>
              <c:f>Altersgruppen!$B$73:$H$73</c:f>
              <c:numCache>
                <c:formatCode>0.0</c:formatCode>
                <c:ptCount val="7"/>
                <c:pt idx="0">
                  <c:v>78.966666666666669</c:v>
                </c:pt>
                <c:pt idx="1">
                  <c:v>62.855326460481095</c:v>
                </c:pt>
                <c:pt idx="2">
                  <c:v>58.979264214046822</c:v>
                </c:pt>
                <c:pt idx="3">
                  <c:v>58.240435835351079</c:v>
                </c:pt>
                <c:pt idx="4">
                  <c:v>68.429411764705875</c:v>
                </c:pt>
                <c:pt idx="5">
                  <c:v>84.667796610169489</c:v>
                </c:pt>
                <c:pt idx="6">
                  <c:v>91.576744186046511</c:v>
                </c:pt>
              </c:numCache>
            </c:numRef>
          </c:val>
          <c:extLst>
            <c:ext xmlns:c16="http://schemas.microsoft.com/office/drawing/2014/chart" uri="{C3380CC4-5D6E-409C-BE32-E72D297353CC}">
              <c16:uniqueId val="{00000003-5960-42B0-A166-BE217E2783B3}"/>
            </c:ext>
          </c:extLst>
        </c:ser>
        <c:ser>
          <c:idx val="2"/>
          <c:order val="2"/>
          <c:tx>
            <c:strRef>
              <c:f>Altersgruppen!$A$74</c:f>
              <c:strCache>
                <c:ptCount val="1"/>
                <c:pt idx="0">
                  <c:v>2013</c:v>
                </c:pt>
              </c:strCache>
            </c:strRef>
          </c:tx>
          <c:spPr>
            <a:solidFill>
              <a:srgbClr val="800080"/>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950"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Altersgruppen!$B$71:$H$71</c:f>
              <c:strCache>
                <c:ptCount val="7"/>
                <c:pt idx="0">
                  <c:v>Alter
16-19</c:v>
                </c:pt>
                <c:pt idx="1">
                  <c:v>Alter
20-29</c:v>
                </c:pt>
                <c:pt idx="2">
                  <c:v>Alter
30-39</c:v>
                </c:pt>
                <c:pt idx="3">
                  <c:v>Alter
40-49</c:v>
                </c:pt>
                <c:pt idx="4">
                  <c:v>Alter
50-59</c:v>
                </c:pt>
                <c:pt idx="5">
                  <c:v>Alter
60-69</c:v>
                </c:pt>
                <c:pt idx="6">
                  <c:v>Alter
70 + </c:v>
                </c:pt>
              </c:strCache>
            </c:strRef>
          </c:cat>
          <c:val>
            <c:numRef>
              <c:f>Altersgruppen!$B$74:$H$74</c:f>
              <c:numCache>
                <c:formatCode>0.0</c:formatCode>
                <c:ptCount val="7"/>
                <c:pt idx="0">
                  <c:v>74.699999999999989</c:v>
                </c:pt>
                <c:pt idx="1">
                  <c:v>53.2</c:v>
                </c:pt>
                <c:pt idx="2">
                  <c:v>61.7</c:v>
                </c:pt>
                <c:pt idx="3">
                  <c:v>63.7</c:v>
                </c:pt>
                <c:pt idx="4">
                  <c:v>61.2</c:v>
                </c:pt>
                <c:pt idx="5">
                  <c:v>75.599999999999994</c:v>
                </c:pt>
                <c:pt idx="6">
                  <c:v>89.3</c:v>
                </c:pt>
              </c:numCache>
            </c:numRef>
          </c:val>
          <c:extLst>
            <c:ext xmlns:c16="http://schemas.microsoft.com/office/drawing/2014/chart" uri="{C3380CC4-5D6E-409C-BE32-E72D297353CC}">
              <c16:uniqueId val="{00000004-5960-42B0-A166-BE217E2783B3}"/>
            </c:ext>
          </c:extLst>
        </c:ser>
        <c:dLbls>
          <c:showLegendKey val="0"/>
          <c:showVal val="0"/>
          <c:showCatName val="0"/>
          <c:showSerName val="0"/>
          <c:showPercent val="0"/>
          <c:showBubbleSize val="0"/>
        </c:dLbls>
        <c:gapWidth val="150"/>
        <c:axId val="1111551744"/>
        <c:axId val="1"/>
      </c:barChart>
      <c:catAx>
        <c:axId val="11115517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de-DE"/>
                  <a:t>Prozent</a:t>
                </a:r>
              </a:p>
            </c:rich>
          </c:tx>
          <c:layout>
            <c:manualLayout>
              <c:xMode val="edge"/>
              <c:yMode val="edge"/>
              <c:x val="2.3502533687401884E-2"/>
              <c:y val="0.3966067653952015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75" b="0" i="0" u="none" strike="noStrike" baseline="0">
                <a:solidFill>
                  <a:srgbClr val="000000"/>
                </a:solidFill>
                <a:latin typeface="Arial"/>
                <a:ea typeface="Arial"/>
                <a:cs typeface="Arial"/>
              </a:defRPr>
            </a:pPr>
            <a:endParaRPr lang="de-DE"/>
          </a:p>
        </c:txPr>
        <c:crossAx val="1111551744"/>
        <c:crosses val="autoZero"/>
        <c:crossBetween val="between"/>
        <c:majorUnit val="20"/>
      </c:valAx>
      <c:spPr>
        <a:noFill/>
        <a:ln w="25400">
          <a:noFill/>
        </a:ln>
      </c:spPr>
    </c:plotArea>
    <c:legend>
      <c:legendPos val="r"/>
      <c:layout>
        <c:manualLayout>
          <c:xMode val="edge"/>
          <c:yMode val="edge"/>
          <c:wMode val="edge"/>
          <c:hMode val="edge"/>
          <c:x val="0.91542264619977731"/>
          <c:y val="0.45500284179805994"/>
          <c:w val="0.98945551165681256"/>
          <c:h val="0.63992375040711158"/>
        </c:manualLayout>
      </c:layout>
      <c:overlay val="0"/>
      <c:spPr>
        <a:solidFill>
          <a:srgbClr val="FFFFFF"/>
        </a:solidFill>
        <a:ln w="3175">
          <a:solidFill>
            <a:srgbClr val="000000"/>
          </a:solidFill>
          <a:prstDash val="solid"/>
        </a:ln>
      </c:spPr>
      <c:txPr>
        <a:bodyPr/>
        <a:lstStyle/>
        <a:p>
          <a:pPr>
            <a:defRPr sz="940"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50" b="1" i="0" u="none" strike="noStrike" baseline="0">
                <a:solidFill>
                  <a:srgbClr val="000000"/>
                </a:solidFill>
                <a:latin typeface="Arial"/>
                <a:ea typeface="Arial"/>
                <a:cs typeface="Arial"/>
              </a:defRPr>
            </a:pPr>
            <a:r>
              <a:rPr lang="de-DE"/>
              <a:t>Anteil der Raucher nach Altersgruppen</a:t>
            </a:r>
          </a:p>
        </c:rich>
      </c:tx>
      <c:layout>
        <c:manualLayout>
          <c:xMode val="edge"/>
          <c:yMode val="edge"/>
          <c:x val="0.23482028969509652"/>
          <c:y val="3.9327317231413493E-2"/>
        </c:manualLayout>
      </c:layout>
      <c:overlay val="0"/>
      <c:spPr>
        <a:noFill/>
        <a:ln w="25400">
          <a:noFill/>
        </a:ln>
      </c:spPr>
    </c:title>
    <c:autoTitleDeleted val="0"/>
    <c:plotArea>
      <c:layout>
        <c:manualLayout>
          <c:layoutTarget val="inner"/>
          <c:xMode val="edge"/>
          <c:yMode val="edge"/>
          <c:x val="0.10047038866671489"/>
          <c:y val="0.23034488160371649"/>
          <c:w val="0.79324876633371388"/>
          <c:h val="0.50563510595937766"/>
        </c:manualLayout>
      </c:layout>
      <c:barChart>
        <c:barDir val="col"/>
        <c:grouping val="clustered"/>
        <c:varyColors val="0"/>
        <c:ser>
          <c:idx val="0"/>
          <c:order val="0"/>
          <c:tx>
            <c:strRef>
              <c:f>Altersgruppen!$A$107</c:f>
              <c:strCache>
                <c:ptCount val="1"/>
                <c:pt idx="0">
                  <c:v>2007</c:v>
                </c:pt>
              </c:strCache>
            </c:strRef>
          </c:tx>
          <c:spPr>
            <a:solidFill>
              <a:srgbClr val="CCFFFF"/>
            </a:solidFill>
            <a:ln w="12700">
              <a:solidFill>
                <a:srgbClr val="000000"/>
              </a:solidFill>
              <a:prstDash val="solid"/>
            </a:ln>
          </c:spPr>
          <c:invertIfNegative val="0"/>
          <c:dLbls>
            <c:dLbl>
              <c:idx val="0"/>
              <c:spPr>
                <a:noFill/>
                <a:ln w="25400">
                  <a:noFill/>
                </a:ln>
              </c:spPr>
              <c:txPr>
                <a:bodyPr rot="-5400000" vert="horz"/>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0-B368-4816-9D9A-6EF2F394C8FE}"/>
                </c:ext>
              </c:extLst>
            </c:dLbl>
            <c:dLbl>
              <c:idx val="6"/>
              <c:spPr>
                <a:noFill/>
                <a:ln w="25400">
                  <a:noFill/>
                </a:ln>
              </c:spPr>
              <c:txPr>
                <a:bodyPr rot="-5400000" vert="horz"/>
                <a:lstStyle/>
                <a:p>
                  <a:pPr algn="ctr">
                    <a:defRPr sz="925"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B368-4816-9D9A-6EF2F394C8FE}"/>
                </c:ext>
              </c:extLst>
            </c:dLbl>
            <c:spPr>
              <a:noFill/>
              <a:ln w="25400">
                <a:noFill/>
              </a:ln>
            </c:spPr>
            <c:txPr>
              <a:bodyPr rot="-5400000" vert="horz" wrap="square" lIns="38100" tIns="19050" rIns="38100" bIns="19050" anchor="ctr">
                <a:spAutoFit/>
              </a:bodyPr>
              <a:lstStyle/>
              <a:p>
                <a:pPr algn="ctr">
                  <a:defRPr sz="925"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Altersgruppen!$B$106:$H$106</c:f>
              <c:strCache>
                <c:ptCount val="7"/>
                <c:pt idx="0">
                  <c:v>Alter
16-19</c:v>
                </c:pt>
                <c:pt idx="1">
                  <c:v>Alter
20-29</c:v>
                </c:pt>
                <c:pt idx="2">
                  <c:v>Alter
30-39</c:v>
                </c:pt>
                <c:pt idx="3">
                  <c:v>Alter
40-49</c:v>
                </c:pt>
                <c:pt idx="4">
                  <c:v>Alter
50-59</c:v>
                </c:pt>
                <c:pt idx="5">
                  <c:v>Alter
60-69</c:v>
                </c:pt>
                <c:pt idx="6">
                  <c:v>Alter
70 + </c:v>
                </c:pt>
              </c:strCache>
            </c:strRef>
          </c:cat>
          <c:val>
            <c:numRef>
              <c:f>Altersgruppen!$B$107:$H$107</c:f>
              <c:numCache>
                <c:formatCode>0.0</c:formatCode>
                <c:ptCount val="7"/>
                <c:pt idx="0">
                  <c:v>43.089430894308947</c:v>
                </c:pt>
                <c:pt idx="1">
                  <c:v>53.877551020408163</c:v>
                </c:pt>
                <c:pt idx="2">
                  <c:v>44.409937888198755</c:v>
                </c:pt>
                <c:pt idx="3">
                  <c:v>43.75</c:v>
                </c:pt>
                <c:pt idx="4">
                  <c:v>35.836177474402731</c:v>
                </c:pt>
                <c:pt idx="5">
                  <c:v>22.699386503067483</c:v>
                </c:pt>
                <c:pt idx="6">
                  <c:v>9.2105263157894726</c:v>
                </c:pt>
              </c:numCache>
            </c:numRef>
          </c:val>
          <c:extLst>
            <c:ext xmlns:c16="http://schemas.microsoft.com/office/drawing/2014/chart" uri="{C3380CC4-5D6E-409C-BE32-E72D297353CC}">
              <c16:uniqueId val="{00000002-B368-4816-9D9A-6EF2F394C8FE}"/>
            </c:ext>
          </c:extLst>
        </c:ser>
        <c:ser>
          <c:idx val="1"/>
          <c:order val="1"/>
          <c:tx>
            <c:strRef>
              <c:f>Altersgruppen!$A$108</c:f>
              <c:strCache>
                <c:ptCount val="1"/>
                <c:pt idx="0">
                  <c:v>2011</c:v>
                </c:pt>
              </c:strCache>
            </c:strRef>
          </c:tx>
          <c:spPr>
            <a:solidFill>
              <a:srgbClr val="FFFFCC"/>
            </a:solidFill>
            <a:ln w="12700">
              <a:solidFill>
                <a:srgbClr val="000000"/>
              </a:solidFill>
              <a:prstDash val="solid"/>
            </a:ln>
          </c:spPr>
          <c:invertIfNegative val="0"/>
          <c:dLbls>
            <c:dLbl>
              <c:idx val="0"/>
              <c:spPr>
                <a:noFill/>
                <a:ln w="25400">
                  <a:noFill/>
                </a:ln>
              </c:spPr>
              <c:txPr>
                <a:bodyPr rot="-5400000" vert="horz"/>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extLst>
                <c:ext xmlns:c16="http://schemas.microsoft.com/office/drawing/2014/chart" uri="{C3380CC4-5D6E-409C-BE32-E72D297353CC}">
                  <c16:uniqueId val="{00000003-B368-4816-9D9A-6EF2F394C8FE}"/>
                </c:ext>
              </c:extLst>
            </c:dLbl>
            <c:dLbl>
              <c:idx val="6"/>
              <c:spPr>
                <a:noFill/>
                <a:ln w="25400">
                  <a:noFill/>
                </a:ln>
              </c:spPr>
              <c:txPr>
                <a:bodyPr rot="-5400000" vert="horz"/>
                <a:lstStyle/>
                <a:p>
                  <a:pPr algn="ctr">
                    <a:defRPr sz="950" b="1" i="0" u="none" strike="noStrike" baseline="0">
                      <a:solidFill>
                        <a:srgbClr val="000000"/>
                      </a:solidFill>
                      <a:latin typeface="Arial"/>
                      <a:ea typeface="Arial"/>
                      <a:cs typeface="Arial"/>
                    </a:defRPr>
                  </a:pPr>
                  <a:endParaRPr lang="de-DE"/>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B368-4816-9D9A-6EF2F394C8FE}"/>
                </c:ext>
              </c:extLst>
            </c:dLbl>
            <c:spPr>
              <a:noFill/>
              <a:ln w="25400">
                <a:noFill/>
              </a:ln>
            </c:spPr>
            <c:txPr>
              <a:bodyPr rot="-5400000" vert="horz" wrap="square" lIns="38100" tIns="19050" rIns="38100" bIns="19050" anchor="ctr">
                <a:spAutoFit/>
              </a:bodyPr>
              <a:lstStyle/>
              <a:p>
                <a:pPr algn="ctr">
                  <a:defRPr sz="950" b="1" i="0" u="none" strike="noStrike" baseline="0">
                    <a:solidFill>
                      <a:srgbClr val="0000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Altersgruppen!$B$106:$H$106</c:f>
              <c:strCache>
                <c:ptCount val="7"/>
                <c:pt idx="0">
                  <c:v>Alter
16-19</c:v>
                </c:pt>
                <c:pt idx="1">
                  <c:v>Alter
20-29</c:v>
                </c:pt>
                <c:pt idx="2">
                  <c:v>Alter
30-39</c:v>
                </c:pt>
                <c:pt idx="3">
                  <c:v>Alter
40-49</c:v>
                </c:pt>
                <c:pt idx="4">
                  <c:v>Alter
50-59</c:v>
                </c:pt>
                <c:pt idx="5">
                  <c:v>Alter
60-69</c:v>
                </c:pt>
                <c:pt idx="6">
                  <c:v>Alter
70 + </c:v>
                </c:pt>
              </c:strCache>
            </c:strRef>
          </c:cat>
          <c:val>
            <c:numRef>
              <c:f>Altersgruppen!$B$108:$H$108</c:f>
              <c:numCache>
                <c:formatCode>0.0</c:formatCode>
                <c:ptCount val="7"/>
                <c:pt idx="0">
                  <c:v>21.1</c:v>
                </c:pt>
                <c:pt idx="1">
                  <c:v>37.1</c:v>
                </c:pt>
                <c:pt idx="2">
                  <c:v>41.1</c:v>
                </c:pt>
                <c:pt idx="3">
                  <c:v>41.6</c:v>
                </c:pt>
                <c:pt idx="4">
                  <c:v>31.7</c:v>
                </c:pt>
                <c:pt idx="5">
                  <c:v>15.2</c:v>
                </c:pt>
                <c:pt idx="6">
                  <c:v>8.4</c:v>
                </c:pt>
              </c:numCache>
            </c:numRef>
          </c:val>
          <c:extLst>
            <c:ext xmlns:c16="http://schemas.microsoft.com/office/drawing/2014/chart" uri="{C3380CC4-5D6E-409C-BE32-E72D297353CC}">
              <c16:uniqueId val="{00000005-B368-4816-9D9A-6EF2F394C8FE}"/>
            </c:ext>
          </c:extLst>
        </c:ser>
        <c:ser>
          <c:idx val="2"/>
          <c:order val="2"/>
          <c:tx>
            <c:strRef>
              <c:f>Altersgruppen!$A$109</c:f>
              <c:strCache>
                <c:ptCount val="1"/>
                <c:pt idx="0">
                  <c:v>2013</c:v>
                </c:pt>
              </c:strCache>
            </c:strRef>
          </c:tx>
          <c:spPr>
            <a:solidFill>
              <a:srgbClr val="800080"/>
            </a:solidFill>
            <a:ln w="12700">
              <a:solidFill>
                <a:srgbClr val="000000"/>
              </a:solidFill>
              <a:prstDash val="solid"/>
            </a:ln>
          </c:spPr>
          <c:invertIfNegative val="0"/>
          <c:dLbls>
            <c:spPr>
              <a:noFill/>
              <a:ln w="25400">
                <a:noFill/>
              </a:ln>
            </c:spPr>
            <c:txPr>
              <a:bodyPr rot="-5400000" vert="horz" wrap="square" lIns="38100" tIns="19050" rIns="38100" bIns="19050" anchor="ctr">
                <a:spAutoFit/>
              </a:bodyPr>
              <a:lstStyle/>
              <a:p>
                <a:pPr algn="ctr">
                  <a:defRPr sz="925" b="1" i="0" u="none" strike="noStrike" baseline="0">
                    <a:solidFill>
                      <a:srgbClr val="FFFF00"/>
                    </a:solidFill>
                    <a:latin typeface="Arial"/>
                    <a:ea typeface="Arial"/>
                    <a:cs typeface="Arial"/>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Altersgruppen!$B$106:$H$106</c:f>
              <c:strCache>
                <c:ptCount val="7"/>
                <c:pt idx="0">
                  <c:v>Alter
16-19</c:v>
                </c:pt>
                <c:pt idx="1">
                  <c:v>Alter
20-29</c:v>
                </c:pt>
                <c:pt idx="2">
                  <c:v>Alter
30-39</c:v>
                </c:pt>
                <c:pt idx="3">
                  <c:v>Alter
40-49</c:v>
                </c:pt>
                <c:pt idx="4">
                  <c:v>Alter
50-59</c:v>
                </c:pt>
                <c:pt idx="5">
                  <c:v>Alter
60-69</c:v>
                </c:pt>
                <c:pt idx="6">
                  <c:v>Alter
70 + </c:v>
                </c:pt>
              </c:strCache>
            </c:strRef>
          </c:cat>
          <c:val>
            <c:numRef>
              <c:f>Altersgruppen!$B$109:$H$109</c:f>
              <c:numCache>
                <c:formatCode>0.0</c:formatCode>
                <c:ptCount val="7"/>
                <c:pt idx="0">
                  <c:v>21.4</c:v>
                </c:pt>
                <c:pt idx="1">
                  <c:v>45.4</c:v>
                </c:pt>
                <c:pt idx="2">
                  <c:v>37.299999999999997</c:v>
                </c:pt>
                <c:pt idx="3">
                  <c:v>35.6</c:v>
                </c:pt>
                <c:pt idx="4">
                  <c:v>37.299999999999997</c:v>
                </c:pt>
                <c:pt idx="5">
                  <c:v>23.4</c:v>
                </c:pt>
                <c:pt idx="6">
                  <c:v>8.4</c:v>
                </c:pt>
              </c:numCache>
            </c:numRef>
          </c:val>
          <c:extLst>
            <c:ext xmlns:c16="http://schemas.microsoft.com/office/drawing/2014/chart" uri="{C3380CC4-5D6E-409C-BE32-E72D297353CC}">
              <c16:uniqueId val="{00000006-B368-4816-9D9A-6EF2F394C8FE}"/>
            </c:ext>
          </c:extLst>
        </c:ser>
        <c:dLbls>
          <c:showLegendKey val="0"/>
          <c:showVal val="0"/>
          <c:showCatName val="0"/>
          <c:showSerName val="0"/>
          <c:showPercent val="0"/>
          <c:showBubbleSize val="0"/>
        </c:dLbls>
        <c:gapWidth val="150"/>
        <c:axId val="1111540096"/>
        <c:axId val="1"/>
      </c:barChart>
      <c:catAx>
        <c:axId val="111154009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0"/>
        <c:axPos val="l"/>
        <c:title>
          <c:tx>
            <c:rich>
              <a:bodyPr/>
              <a:lstStyle/>
              <a:p>
                <a:pPr>
                  <a:defRPr sz="1025" b="1" i="0" u="none" strike="noStrike" baseline="0">
                    <a:solidFill>
                      <a:srgbClr val="000000"/>
                    </a:solidFill>
                    <a:latin typeface="Arial"/>
                    <a:ea typeface="Arial"/>
                    <a:cs typeface="Arial"/>
                  </a:defRPr>
                </a:pPr>
                <a:r>
                  <a:rPr lang="de-DE"/>
                  <a:t>Prozent</a:t>
                </a:r>
              </a:p>
            </c:rich>
          </c:tx>
          <c:layout>
            <c:manualLayout>
              <c:xMode val="edge"/>
              <c:yMode val="edge"/>
              <c:x val="2.102865062427944E-2"/>
              <c:y val="0.3876537202512607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1050" b="0" i="0" u="none" strike="noStrike" baseline="0">
                <a:solidFill>
                  <a:srgbClr val="000000"/>
                </a:solidFill>
                <a:latin typeface="Arial"/>
                <a:ea typeface="Arial"/>
                <a:cs typeface="Arial"/>
              </a:defRPr>
            </a:pPr>
            <a:endParaRPr lang="de-DE"/>
          </a:p>
        </c:txPr>
        <c:crossAx val="1111540096"/>
        <c:crosses val="autoZero"/>
        <c:crossBetween val="between"/>
        <c:majorUnit val="10"/>
      </c:valAx>
      <c:spPr>
        <a:noFill/>
        <a:ln w="25400">
          <a:noFill/>
        </a:ln>
      </c:spPr>
    </c:plotArea>
    <c:legend>
      <c:legendPos val="r"/>
      <c:layout>
        <c:manualLayout>
          <c:xMode val="edge"/>
          <c:yMode val="edge"/>
          <c:wMode val="edge"/>
          <c:hMode val="edge"/>
          <c:x val="0.90890656045330775"/>
          <c:y val="0.43259901501076409"/>
          <c:w val="0.98951649005322928"/>
          <c:h val="0.654516500044236"/>
        </c:manualLayout>
      </c:layout>
      <c:overlay val="0"/>
      <c:spPr>
        <a:solidFill>
          <a:srgbClr val="FFFFFF"/>
        </a:solidFill>
        <a:ln w="3175">
          <a:solidFill>
            <a:srgbClr val="000000"/>
          </a:solidFill>
          <a:prstDash val="solid"/>
        </a:ln>
      </c:spPr>
      <c:txPr>
        <a:bodyPr/>
        <a:lstStyle/>
        <a:p>
          <a:pPr>
            <a:defRPr sz="965" b="0" i="0" u="none" strike="noStrike" baseline="0">
              <a:solidFill>
                <a:srgbClr val="000000"/>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400" b="1" i="0" u="none" strike="noStrike" baseline="0">
                <a:solidFill>
                  <a:srgbClr val="000000"/>
                </a:solidFill>
                <a:latin typeface="Arial"/>
                <a:ea typeface="Arial"/>
                <a:cs typeface="Arial"/>
              </a:defRPr>
            </a:pPr>
            <a:r>
              <a:rPr lang="de-DE"/>
              <a:t>145 Raucher haben sich das Rauchen
vergeblich abgewöhnt, davon mithilfe ...</a:t>
            </a:r>
          </a:p>
        </c:rich>
      </c:tx>
      <c:layout>
        <c:manualLayout>
          <c:xMode val="edge"/>
          <c:yMode val="edge"/>
          <c:x val="0.21492446187589384"/>
          <c:y val="3.6282369465721546E-2"/>
        </c:manualLayout>
      </c:layout>
      <c:overlay val="0"/>
      <c:spPr>
        <a:noFill/>
        <a:ln w="25400">
          <a:noFill/>
        </a:ln>
      </c:spPr>
    </c:title>
    <c:autoTitleDeleted val="0"/>
    <c:plotArea>
      <c:layout>
        <c:manualLayout>
          <c:layoutTarget val="inner"/>
          <c:xMode val="edge"/>
          <c:yMode val="edge"/>
          <c:x val="0.41973470732567481"/>
          <c:y val="0.33107624512836492"/>
          <c:w val="0.53857525699017306"/>
          <c:h val="0.55330550555699332"/>
        </c:manualLayout>
      </c:layout>
      <c:barChart>
        <c:barDir val="bar"/>
        <c:grouping val="clustered"/>
        <c:varyColors val="0"/>
        <c:ser>
          <c:idx val="0"/>
          <c:order val="0"/>
          <c:spPr>
            <a:solidFill>
              <a:srgbClr val="9999FF"/>
            </a:solidFill>
            <a:ln w="12700">
              <a:solidFill>
                <a:srgbClr val="000000"/>
              </a:solidFill>
              <a:prstDash val="solid"/>
            </a:ln>
          </c:spPr>
          <c:invertIfNegative val="0"/>
          <c:dLbls>
            <c:dLbl>
              <c:idx val="0"/>
              <c:tx>
                <c:rich>
                  <a:bodyPr/>
                  <a:lstStyle/>
                  <a:p>
                    <a:pPr>
                      <a:defRPr sz="1100" b="1" i="0" u="none" strike="noStrike" baseline="0">
                        <a:solidFill>
                          <a:srgbClr val="000000"/>
                        </a:solidFill>
                        <a:latin typeface="Arial"/>
                        <a:ea typeface="Arial"/>
                        <a:cs typeface="Arial"/>
                      </a:defRPr>
                    </a:pPr>
                    <a:r>
                      <a:rPr lang="de-DE"/>
                      <a:t>24,8%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4CD0-4B1E-ACF1-E5E9684E5876}"/>
                </c:ext>
              </c:extLst>
            </c:dLbl>
            <c:dLbl>
              <c:idx val="1"/>
              <c:tx>
                <c:rich>
                  <a:bodyPr/>
                  <a:lstStyle/>
                  <a:p>
                    <a:pPr>
                      <a:defRPr sz="1100" b="1" i="0" u="none" strike="noStrike" baseline="0">
                        <a:solidFill>
                          <a:srgbClr val="000000"/>
                        </a:solidFill>
                        <a:latin typeface="Arial"/>
                        <a:ea typeface="Arial"/>
                        <a:cs typeface="Arial"/>
                      </a:defRPr>
                    </a:pPr>
                    <a:r>
                      <a:rPr lang="de-DE"/>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4CD0-4B1E-ACF1-E5E9684E5876}"/>
                </c:ext>
              </c:extLst>
            </c:dLbl>
            <c:dLbl>
              <c:idx val="2"/>
              <c:tx>
                <c:rich>
                  <a:bodyPr/>
                  <a:lstStyle/>
                  <a:p>
                    <a:pPr>
                      <a:defRPr sz="1100" b="1" i="0" u="none" strike="noStrike" baseline="0">
                        <a:solidFill>
                          <a:srgbClr val="000000"/>
                        </a:solidFill>
                        <a:latin typeface="Arial"/>
                        <a:ea typeface="Arial"/>
                        <a:cs typeface="Arial"/>
                      </a:defRPr>
                    </a:pPr>
                    <a:r>
                      <a:rPr lang="de-DE"/>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CD0-4B1E-ACF1-E5E9684E5876}"/>
                </c:ext>
              </c:extLst>
            </c:dLbl>
            <c:dLbl>
              <c:idx val="3"/>
              <c:tx>
                <c:rich>
                  <a:bodyPr/>
                  <a:lstStyle/>
                  <a:p>
                    <a:pPr>
                      <a:defRPr sz="1100" b="1" i="0" u="none" strike="noStrike" baseline="0">
                        <a:solidFill>
                          <a:srgbClr val="000000"/>
                        </a:solidFill>
                        <a:latin typeface="Arial"/>
                        <a:ea typeface="Arial"/>
                        <a:cs typeface="Arial"/>
                      </a:defRPr>
                    </a:pPr>
                    <a:r>
                      <a:rPr lang="de-DE"/>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CD0-4B1E-ACF1-E5E9684E5876}"/>
                </c:ext>
              </c:extLst>
            </c:dLbl>
            <c:dLbl>
              <c:idx val="4"/>
              <c:tx>
                <c:rich>
                  <a:bodyPr/>
                  <a:lstStyle/>
                  <a:p>
                    <a:pPr>
                      <a:defRPr sz="1100" b="1" i="0" u="none" strike="noStrike" baseline="0">
                        <a:solidFill>
                          <a:srgbClr val="000000"/>
                        </a:solidFill>
                        <a:latin typeface="Arial"/>
                        <a:ea typeface="Arial"/>
                        <a:cs typeface="Arial"/>
                      </a:defRPr>
                    </a:pPr>
                    <a:r>
                      <a:rPr lang="de-DE"/>
                      <a:t>73,8%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4CD0-4B1E-ACF1-E5E9684E5876}"/>
                </c:ext>
              </c:extLst>
            </c:dLbl>
            <c:dLbl>
              <c:idx val="5"/>
              <c:tx>
                <c:rich>
                  <a:bodyPr/>
                  <a:lstStyle/>
                  <a:p>
                    <a:pPr>
                      <a:defRPr sz="1100" b="1" i="0" u="none" strike="noStrike" baseline="0">
                        <a:solidFill>
                          <a:srgbClr val="000000"/>
                        </a:solidFill>
                        <a:latin typeface="Arial"/>
                        <a:ea typeface="Arial"/>
                        <a:cs typeface="Arial"/>
                      </a:defRPr>
                    </a:pPr>
                    <a:r>
                      <a:rPr lang="de-DE"/>
                      <a:t>0,0%</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4CD0-4B1E-ACF1-E5E9684E5876}"/>
                </c:ext>
              </c:extLst>
            </c:dLbl>
            <c:dLbl>
              <c:idx val="6"/>
              <c:tx>
                <c:rich>
                  <a:bodyPr/>
                  <a:lstStyle/>
                  <a:p>
                    <a:pPr>
                      <a:defRPr sz="1100" b="1" i="0" u="none" strike="noStrike" baseline="0">
                        <a:solidFill>
                          <a:srgbClr val="000000"/>
                        </a:solidFill>
                        <a:latin typeface="Arial"/>
                        <a:ea typeface="Arial"/>
                        <a:cs typeface="Arial"/>
                      </a:defRPr>
                    </a:pPr>
                    <a:r>
                      <a:rPr lang="de-DE"/>
                      <a:t>24,8%</a:t>
                    </a:r>
                  </a:p>
                </c:rich>
              </c:tx>
              <c:spPr>
                <a:noFill/>
                <a:ln w="25400">
                  <a:noFill/>
                </a:ln>
              </c:spPr>
              <c:showLegendKey val="0"/>
              <c:showVal val="0"/>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4CD0-4B1E-ACF1-E5E9684E5876}"/>
                </c:ext>
              </c:extLst>
            </c:dLbl>
            <c:spPr>
              <a:noFill/>
              <a:ln w="25400">
                <a:noFill/>
              </a:ln>
            </c:spPr>
            <c:txPr>
              <a:bodyPr wrap="square" lIns="38100" tIns="19050" rIns="38100" bIns="19050" anchor="ctr">
                <a:spAutoFit/>
              </a:bodyPr>
              <a:lstStyle/>
              <a:p>
                <a:pPr>
                  <a:defRPr sz="1100" b="1" i="0" u="none" strike="noStrike" baseline="0">
                    <a:solidFill>
                      <a:srgbClr val="000000"/>
                    </a:solidFill>
                    <a:latin typeface="Arial"/>
                    <a:ea typeface="Arial"/>
                    <a:cs typeface="Arial"/>
                  </a:defRPr>
                </a:pPr>
                <a:endParaRPr lang="de-DE"/>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Methoden!$A$114:$A$120</c:f>
              <c:strCache>
                <c:ptCount val="7"/>
                <c:pt idx="0">
                  <c:v>von Nikotinersatzprodukten</c:v>
                </c:pt>
                <c:pt idx="1">
                  <c:v>von Medikamenten vom Arzt</c:v>
                </c:pt>
                <c:pt idx="2">
                  <c:v>einer Gruppentherapie</c:v>
                </c:pt>
                <c:pt idx="3">
                  <c:v>einer Einzeltherapie</c:v>
                </c:pt>
                <c:pt idx="4">
                  <c:v>einer Konsumreduzierung</c:v>
                </c:pt>
                <c:pt idx="5">
                  <c:v>von Informationen bei einer Veranstaltung</c:v>
                </c:pt>
                <c:pt idx="6">
                  <c:v>einer hier nicht aufgeführten Methode</c:v>
                </c:pt>
              </c:strCache>
            </c:strRef>
          </c:cat>
          <c:val>
            <c:numRef>
              <c:f>Methoden!$D$114:$D$120</c:f>
              <c:numCache>
                <c:formatCode>0.0</c:formatCode>
                <c:ptCount val="7"/>
                <c:pt idx="0">
                  <c:v>24.8</c:v>
                </c:pt>
                <c:pt idx="1">
                  <c:v>0</c:v>
                </c:pt>
                <c:pt idx="2">
                  <c:v>0</c:v>
                </c:pt>
                <c:pt idx="3">
                  <c:v>0</c:v>
                </c:pt>
                <c:pt idx="4">
                  <c:v>73.8</c:v>
                </c:pt>
                <c:pt idx="5">
                  <c:v>0</c:v>
                </c:pt>
                <c:pt idx="6">
                  <c:v>24.8</c:v>
                </c:pt>
              </c:numCache>
            </c:numRef>
          </c:val>
          <c:extLst>
            <c:ext xmlns:c16="http://schemas.microsoft.com/office/drawing/2014/chart" uri="{C3380CC4-5D6E-409C-BE32-E72D297353CC}">
              <c16:uniqueId val="{00000007-4CD0-4B1E-ACF1-E5E9684E5876}"/>
            </c:ext>
          </c:extLst>
        </c:ser>
        <c:dLbls>
          <c:showLegendKey val="0"/>
          <c:showVal val="0"/>
          <c:showCatName val="0"/>
          <c:showSerName val="0"/>
          <c:showPercent val="0"/>
          <c:showBubbleSize val="0"/>
        </c:dLbls>
        <c:gapWidth val="30"/>
        <c:axId val="1210689264"/>
        <c:axId val="1"/>
      </c:barChart>
      <c:catAx>
        <c:axId val="1210689264"/>
        <c:scaling>
          <c:orientation val="maxMin"/>
        </c:scaling>
        <c:delete val="0"/>
        <c:axPos val="l"/>
        <c:numFmt formatCode="General" sourceLinked="1"/>
        <c:majorTickMark val="out"/>
        <c:minorTickMark val="none"/>
        <c:tickLblPos val="nextTo"/>
        <c:spPr>
          <a:ln w="3175">
            <a:solidFill>
              <a:srgbClr val="000000"/>
            </a:solidFill>
            <a:prstDash val="solid"/>
          </a:ln>
        </c:spPr>
        <c:txPr>
          <a:bodyPr rot="0" vert="horz"/>
          <a:lstStyle/>
          <a:p>
            <a:pPr rtl="0">
              <a:defRPr sz="1025" b="0" i="0" u="none" strike="noStrike" baseline="0">
                <a:solidFill>
                  <a:srgbClr val="000000"/>
                </a:solidFill>
                <a:latin typeface="Arial"/>
                <a:ea typeface="Arial"/>
                <a:cs typeface="Arial"/>
              </a:defRPr>
            </a:pPr>
            <a:endParaRPr lang="de-DE"/>
          </a:p>
        </c:txPr>
        <c:crossAx val="1"/>
        <c:crosses val="autoZero"/>
        <c:auto val="1"/>
        <c:lblAlgn val="ctr"/>
        <c:lblOffset val="100"/>
        <c:tickLblSkip val="1"/>
        <c:tickMarkSkip val="1"/>
        <c:noMultiLvlLbl val="0"/>
      </c:catAx>
      <c:valAx>
        <c:axId val="1"/>
        <c:scaling>
          <c:orientation val="minMax"/>
        </c:scaling>
        <c:delete val="1"/>
        <c:axPos val="t"/>
        <c:numFmt formatCode="0.0" sourceLinked="1"/>
        <c:majorTickMark val="out"/>
        <c:minorTickMark val="none"/>
        <c:tickLblPos val="nextTo"/>
        <c:crossAx val="1210689264"/>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Arial"/>
          <a:ea typeface="Arial"/>
          <a:cs typeface="Arial"/>
        </a:defRPr>
      </a:pPr>
      <a:endParaRPr lang="de-DE"/>
    </a:p>
  </c:txPr>
  <c:printSettings>
    <c:headerFooter alignWithMargins="0"/>
    <c:pageMargins b="0.984251969" l="0.78740157499999996" r="0.78740157499999996" t="0.984251969" header="0.4921259845" footer="0.4921259845"/>
    <c:pageSetup paperSize="9" orientation="landscape"/>
  </c:printSettings>
  <c:userShapes r:id="rId1"/>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11.xml"/><Relationship Id="rId2" Type="http://schemas.openxmlformats.org/officeDocument/2006/relationships/chart" Target="../charts/chart10.xml"/><Relationship Id="rId1" Type="http://schemas.openxmlformats.org/officeDocument/2006/relationships/chart" Target="../charts/chart9.xml"/><Relationship Id="rId5" Type="http://schemas.openxmlformats.org/officeDocument/2006/relationships/chart" Target="../charts/chart13.xml"/><Relationship Id="rId4"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3" Type="http://schemas.openxmlformats.org/officeDocument/2006/relationships/chart" Target="../charts/chart16.xml"/><Relationship Id="rId2" Type="http://schemas.openxmlformats.org/officeDocument/2006/relationships/chart" Target="../charts/chart15.xml"/><Relationship Id="rId1" Type="http://schemas.openxmlformats.org/officeDocument/2006/relationships/chart" Target="../charts/chart1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3</xdr:col>
      <xdr:colOff>571500</xdr:colOff>
      <xdr:row>19</xdr:row>
      <xdr:rowOff>7620</xdr:rowOff>
    </xdr:from>
    <xdr:to>
      <xdr:col>10</xdr:col>
      <xdr:colOff>266700</xdr:colOff>
      <xdr:row>36</xdr:row>
      <xdr:rowOff>121920</xdr:rowOff>
    </xdr:to>
    <xdr:graphicFrame macro="">
      <xdr:nvGraphicFramePr>
        <xdr:cNvPr id="19463" name="Diagramm 10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xdr:colOff>
      <xdr:row>39</xdr:row>
      <xdr:rowOff>30480</xdr:rowOff>
    </xdr:from>
    <xdr:to>
      <xdr:col>11</xdr:col>
      <xdr:colOff>266700</xdr:colOff>
      <xdr:row>58</xdr:row>
      <xdr:rowOff>7620</xdr:rowOff>
    </xdr:to>
    <xdr:graphicFrame macro="">
      <xdr:nvGraphicFramePr>
        <xdr:cNvPr id="19464" name="Diagramm 10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7620</xdr:colOff>
      <xdr:row>66</xdr:row>
      <xdr:rowOff>0</xdr:rowOff>
    </xdr:from>
    <xdr:to>
      <xdr:col>10</xdr:col>
      <xdr:colOff>121920</xdr:colOff>
      <xdr:row>80</xdr:row>
      <xdr:rowOff>121920</xdr:rowOff>
    </xdr:to>
    <xdr:graphicFrame macro="">
      <xdr:nvGraphicFramePr>
        <xdr:cNvPr id="19465" name="Diagramm 102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0</xdr:colOff>
      <xdr:row>82</xdr:row>
      <xdr:rowOff>160020</xdr:rowOff>
    </xdr:from>
    <xdr:to>
      <xdr:col>10</xdr:col>
      <xdr:colOff>121920</xdr:colOff>
      <xdr:row>97</xdr:row>
      <xdr:rowOff>144780</xdr:rowOff>
    </xdr:to>
    <xdr:graphicFrame macro="">
      <xdr:nvGraphicFramePr>
        <xdr:cNvPr id="19466" name="Diagramm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0.00817</cdr:x>
      <cdr:y>0.9213</cdr:y>
    </cdr:from>
    <cdr:to>
      <cdr:x>0.91757</cdr:x>
      <cdr:y>0.97991</cdr:y>
    </cdr:to>
    <cdr:sp macro="" textlink="">
      <cdr:nvSpPr>
        <cdr:cNvPr id="9217" name="Text Box 1025"/>
        <cdr:cNvSpPr txBox="1">
          <a:spLocks xmlns:a="http://schemas.openxmlformats.org/drawingml/2006/main" noChangeArrowheads="1"/>
        </cdr:cNvSpPr>
      </cdr:nvSpPr>
      <cdr:spPr bwMode="auto">
        <a:xfrm xmlns:a="http://schemas.openxmlformats.org/drawingml/2006/main">
          <a:off x="50800" y="2503720"/>
          <a:ext cx="5938674" cy="15943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25" b="0" i="0" u="none" strike="noStrike" baseline="0">
              <a:solidFill>
                <a:srgbClr val="000000"/>
              </a:solidFill>
              <a:latin typeface="Arial"/>
              <a:cs typeface="Arial"/>
            </a:rPr>
            <a:t>GfK Marktforschung Classic Bus Januar 2007, Dezember 2011, August 2013; NID</a:t>
          </a:r>
        </a:p>
      </cdr:txBody>
    </cdr:sp>
  </cdr:relSizeAnchor>
</c:userShapes>
</file>

<file path=xl/drawings/drawing11.xml><?xml version="1.0" encoding="utf-8"?>
<xdr:wsDr xmlns:xdr="http://schemas.openxmlformats.org/drawingml/2006/spreadsheetDrawing" xmlns:a="http://schemas.openxmlformats.org/drawingml/2006/main">
  <xdr:twoCellAnchor>
    <xdr:from>
      <xdr:col>4</xdr:col>
      <xdr:colOff>0</xdr:colOff>
      <xdr:row>111</xdr:row>
      <xdr:rowOff>0</xdr:rowOff>
    </xdr:from>
    <xdr:to>
      <xdr:col>10</xdr:col>
      <xdr:colOff>899160</xdr:colOff>
      <xdr:row>131</xdr:row>
      <xdr:rowOff>7620</xdr:rowOff>
    </xdr:to>
    <xdr:graphicFrame macro="">
      <xdr:nvGraphicFramePr>
        <xdr:cNvPr id="40976"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0</xdr:colOff>
      <xdr:row>72</xdr:row>
      <xdr:rowOff>0</xdr:rowOff>
    </xdr:from>
    <xdr:to>
      <xdr:col>10</xdr:col>
      <xdr:colOff>899160</xdr:colOff>
      <xdr:row>94</xdr:row>
      <xdr:rowOff>22860</xdr:rowOff>
    </xdr:to>
    <xdr:graphicFrame macro="">
      <xdr:nvGraphicFramePr>
        <xdr:cNvPr id="4097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0</xdr:colOff>
      <xdr:row>135</xdr:row>
      <xdr:rowOff>0</xdr:rowOff>
    </xdr:from>
    <xdr:to>
      <xdr:col>10</xdr:col>
      <xdr:colOff>914400</xdr:colOff>
      <xdr:row>148</xdr:row>
      <xdr:rowOff>160020</xdr:rowOff>
    </xdr:to>
    <xdr:graphicFrame macro="">
      <xdr:nvGraphicFramePr>
        <xdr:cNvPr id="40978"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632460</xdr:colOff>
      <xdr:row>152</xdr:row>
      <xdr:rowOff>0</xdr:rowOff>
    </xdr:from>
    <xdr:to>
      <xdr:col>10</xdr:col>
      <xdr:colOff>914400</xdr:colOff>
      <xdr:row>166</xdr:row>
      <xdr:rowOff>0</xdr:rowOff>
    </xdr:to>
    <xdr:graphicFrame macro="">
      <xdr:nvGraphicFramePr>
        <xdr:cNvPr id="40979"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617220</xdr:colOff>
      <xdr:row>166</xdr:row>
      <xdr:rowOff>91440</xdr:rowOff>
    </xdr:from>
    <xdr:to>
      <xdr:col>10</xdr:col>
      <xdr:colOff>914400</xdr:colOff>
      <xdr:row>184</xdr:row>
      <xdr:rowOff>30480</xdr:rowOff>
    </xdr:to>
    <xdr:graphicFrame macro="">
      <xdr:nvGraphicFramePr>
        <xdr:cNvPr id="40980" name="Diagramm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0.33178</cdr:x>
      <cdr:y>0.92219</cdr:y>
    </cdr:from>
    <cdr:to>
      <cdr:x>0.99116</cdr:x>
      <cdr:y>0.97521</cdr:y>
    </cdr:to>
    <cdr:sp macro="" textlink="">
      <cdr:nvSpPr>
        <cdr:cNvPr id="79873" name="Text Box 1"/>
        <cdr:cNvSpPr txBox="1">
          <a:spLocks xmlns:a="http://schemas.openxmlformats.org/drawingml/2006/main" noChangeArrowheads="1"/>
        </cdr:cNvSpPr>
      </cdr:nvSpPr>
      <cdr:spPr bwMode="auto">
        <a:xfrm xmlns:a="http://schemas.openxmlformats.org/drawingml/2006/main">
          <a:off x="1999748" y="3103433"/>
          <a:ext cx="3979412" cy="1785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13.xml><?xml version="1.0" encoding="utf-8"?>
<c:userShapes xmlns:c="http://schemas.openxmlformats.org/drawingml/2006/chart">
  <cdr:relSizeAnchor xmlns:cdr="http://schemas.openxmlformats.org/drawingml/2006/chartDrawing">
    <cdr:from>
      <cdr:x>0.47127</cdr:x>
      <cdr:y>0.93466</cdr:y>
    </cdr:from>
    <cdr:to>
      <cdr:x>0.98969</cdr:x>
      <cdr:y>0.98274</cdr:y>
    </cdr:to>
    <cdr:sp macro="" textlink="">
      <cdr:nvSpPr>
        <cdr:cNvPr id="87041" name="Text Box 1"/>
        <cdr:cNvSpPr txBox="1">
          <a:spLocks xmlns:a="http://schemas.openxmlformats.org/drawingml/2006/main" noChangeArrowheads="1"/>
        </cdr:cNvSpPr>
      </cdr:nvSpPr>
      <cdr:spPr bwMode="auto">
        <a:xfrm xmlns:a="http://schemas.openxmlformats.org/drawingml/2006/main">
          <a:off x="2841575" y="3473056"/>
          <a:ext cx="3128692" cy="17878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14.xml><?xml version="1.0" encoding="utf-8"?>
<c:userShapes xmlns:c="http://schemas.openxmlformats.org/drawingml/2006/chart">
  <cdr:relSizeAnchor xmlns:cdr="http://schemas.openxmlformats.org/drawingml/2006/chartDrawing">
    <cdr:from>
      <cdr:x>0.36321</cdr:x>
      <cdr:y>0.90282</cdr:y>
    </cdr:from>
    <cdr:to>
      <cdr:x>0.9821</cdr:x>
      <cdr:y>0.97703</cdr:y>
    </cdr:to>
    <cdr:sp macro="" textlink="">
      <cdr:nvSpPr>
        <cdr:cNvPr id="90113" name="Text Box 1"/>
        <cdr:cNvSpPr txBox="1">
          <a:spLocks xmlns:a="http://schemas.openxmlformats.org/drawingml/2006/main" noChangeArrowheads="1"/>
        </cdr:cNvSpPr>
      </cdr:nvSpPr>
      <cdr:spPr bwMode="auto">
        <a:xfrm xmlns:a="http://schemas.openxmlformats.org/drawingml/2006/main">
          <a:off x="2194954" y="2116338"/>
          <a:ext cx="3744468" cy="1741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15.xml><?xml version="1.0" encoding="utf-8"?>
<c:userShapes xmlns:c="http://schemas.openxmlformats.org/drawingml/2006/chart">
  <cdr:relSizeAnchor xmlns:cdr="http://schemas.openxmlformats.org/drawingml/2006/chartDrawing">
    <cdr:from>
      <cdr:x>0.20013</cdr:x>
      <cdr:y>0.90288</cdr:y>
    </cdr:from>
    <cdr:to>
      <cdr:x>0.98235</cdr:x>
      <cdr:y>0.97711</cdr:y>
    </cdr:to>
    <cdr:sp macro="" textlink="">
      <cdr:nvSpPr>
        <cdr:cNvPr id="98305" name="Text Box 1"/>
        <cdr:cNvSpPr txBox="1">
          <a:spLocks xmlns:a="http://schemas.openxmlformats.org/drawingml/2006/main" noChangeArrowheads="1"/>
        </cdr:cNvSpPr>
      </cdr:nvSpPr>
      <cdr:spPr bwMode="auto">
        <a:xfrm xmlns:a="http://schemas.openxmlformats.org/drawingml/2006/main">
          <a:off x="1209800" y="2123364"/>
          <a:ext cx="4738659" cy="17477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16.xml><?xml version="1.0" encoding="utf-8"?>
<c:userShapes xmlns:c="http://schemas.openxmlformats.org/drawingml/2006/chart">
  <cdr:relSizeAnchor xmlns:cdr="http://schemas.openxmlformats.org/drawingml/2006/chartDrawing">
    <cdr:from>
      <cdr:x>0.00878</cdr:x>
      <cdr:y>0.91284</cdr:y>
    </cdr:from>
    <cdr:to>
      <cdr:x>0.96936</cdr:x>
      <cdr:y>0.98201</cdr:y>
    </cdr:to>
    <cdr:sp macro="" textlink="">
      <cdr:nvSpPr>
        <cdr:cNvPr id="116737" name="Text Box 1"/>
        <cdr:cNvSpPr txBox="1">
          <a:spLocks xmlns:a="http://schemas.openxmlformats.org/drawingml/2006/main" noChangeArrowheads="1"/>
        </cdr:cNvSpPr>
      </cdr:nvSpPr>
      <cdr:spPr bwMode="auto">
        <a:xfrm xmlns:a="http://schemas.openxmlformats.org/drawingml/2006/main">
          <a:off x="50800" y="2703274"/>
          <a:ext cx="5833706" cy="20502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7432" rIns="36576" bIns="0" anchor="t" upright="1"/>
        <a:lstStyle xmlns:a="http://schemas.openxmlformats.org/drawingml/2006/main"/>
        <a:p xmlns:a="http://schemas.openxmlformats.org/drawingml/2006/main">
          <a:pPr algn="r"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17.xml><?xml version="1.0" encoding="utf-8"?>
<xdr:wsDr xmlns:xdr="http://schemas.openxmlformats.org/drawingml/2006/spreadsheetDrawing" xmlns:a="http://schemas.openxmlformats.org/drawingml/2006/main">
  <xdr:twoCellAnchor>
    <xdr:from>
      <xdr:col>4</xdr:col>
      <xdr:colOff>220980</xdr:colOff>
      <xdr:row>45</xdr:row>
      <xdr:rowOff>0</xdr:rowOff>
    </xdr:from>
    <xdr:to>
      <xdr:col>11</xdr:col>
      <xdr:colOff>327660</xdr:colOff>
      <xdr:row>62</xdr:row>
      <xdr:rowOff>106680</xdr:rowOff>
    </xdr:to>
    <xdr:graphicFrame macro="">
      <xdr:nvGraphicFramePr>
        <xdr:cNvPr id="2867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7620</xdr:colOff>
      <xdr:row>11</xdr:row>
      <xdr:rowOff>7620</xdr:rowOff>
    </xdr:from>
    <xdr:to>
      <xdr:col>10</xdr:col>
      <xdr:colOff>358140</xdr:colOff>
      <xdr:row>30</xdr:row>
      <xdr:rowOff>30480</xdr:rowOff>
    </xdr:to>
    <xdr:graphicFrame macro="">
      <xdr:nvGraphicFramePr>
        <xdr:cNvPr id="28677"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236220</xdr:colOff>
      <xdr:row>64</xdr:row>
      <xdr:rowOff>144780</xdr:rowOff>
    </xdr:from>
    <xdr:to>
      <xdr:col>11</xdr:col>
      <xdr:colOff>304800</xdr:colOff>
      <xdr:row>79</xdr:row>
      <xdr:rowOff>22860</xdr:rowOff>
    </xdr:to>
    <xdr:graphicFrame macro="">
      <xdr:nvGraphicFramePr>
        <xdr:cNvPr id="28678"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8.xml><?xml version="1.0" encoding="utf-8"?>
<c:userShapes xmlns:c="http://schemas.openxmlformats.org/drawingml/2006/chart">
  <cdr:relSizeAnchor xmlns:cdr="http://schemas.openxmlformats.org/drawingml/2006/chartDrawing">
    <cdr:from>
      <cdr:x>0.02806</cdr:x>
      <cdr:y>0.92215</cdr:y>
    </cdr:from>
    <cdr:to>
      <cdr:x>0.63908</cdr:x>
      <cdr:y>0.97528</cdr:y>
    </cdr:to>
    <cdr:sp macro="" textlink="">
      <cdr:nvSpPr>
        <cdr:cNvPr id="34817" name="Text Box 1"/>
        <cdr:cNvSpPr txBox="1">
          <a:spLocks xmlns:a="http://schemas.openxmlformats.org/drawingml/2006/main" noChangeArrowheads="1"/>
        </cdr:cNvSpPr>
      </cdr:nvSpPr>
      <cdr:spPr bwMode="auto">
        <a:xfrm xmlns:a="http://schemas.openxmlformats.org/drawingml/2006/main">
          <a:off x="156345" y="2896287"/>
          <a:ext cx="3459363" cy="16301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000" b="0" i="0" u="none" strike="noStrike" baseline="0">
              <a:solidFill>
                <a:srgbClr val="000000"/>
              </a:solidFill>
              <a:latin typeface="Arial"/>
              <a:cs typeface="Arial"/>
            </a:rPr>
            <a:t>GfK Marktforschung Classic Bus August 2013; NID</a:t>
          </a:r>
        </a:p>
      </cdr:txBody>
    </cdr:sp>
  </cdr:relSizeAnchor>
</c:userShapes>
</file>

<file path=xl/drawings/drawing19.xml><?xml version="1.0" encoding="utf-8"?>
<c:userShapes xmlns:c="http://schemas.openxmlformats.org/drawingml/2006/chart">
  <cdr:relSizeAnchor xmlns:cdr="http://schemas.openxmlformats.org/drawingml/2006/chartDrawing">
    <cdr:from>
      <cdr:x>0.01043</cdr:x>
      <cdr:y>0.91949</cdr:y>
    </cdr:from>
    <cdr:to>
      <cdr:x>0.74503</cdr:x>
      <cdr:y>0.97704</cdr:y>
    </cdr:to>
    <cdr:sp macro="" textlink="">
      <cdr:nvSpPr>
        <cdr:cNvPr id="29697" name="Text Box 1"/>
        <cdr:cNvSpPr txBox="1">
          <a:spLocks xmlns:a="http://schemas.openxmlformats.org/drawingml/2006/main" noChangeArrowheads="1"/>
        </cdr:cNvSpPr>
      </cdr:nvSpPr>
      <cdr:spPr bwMode="auto">
        <a:xfrm xmlns:a="http://schemas.openxmlformats.org/drawingml/2006/main">
          <a:off x="50800" y="2986176"/>
          <a:ext cx="3756007" cy="183658"/>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100" b="0" i="0" u="none" strike="noStrike" baseline="0">
              <a:solidFill>
                <a:srgbClr val="000000"/>
              </a:solidFill>
              <a:latin typeface="Arial"/>
              <a:cs typeface="Arial"/>
            </a:rPr>
            <a:t>GfK Marktforschung Classic Bus August 2013; NID</a:t>
          </a:r>
        </a:p>
      </cdr:txBody>
    </cdr:sp>
  </cdr:relSizeAnchor>
</c:userShapes>
</file>

<file path=xl/drawings/drawing2.xml><?xml version="1.0" encoding="utf-8"?>
<c:userShapes xmlns:c="http://schemas.openxmlformats.org/drawingml/2006/chart">
  <cdr:relSizeAnchor xmlns:cdr="http://schemas.openxmlformats.org/drawingml/2006/chartDrawing">
    <cdr:from>
      <cdr:x>0.01016</cdr:x>
      <cdr:y>0.91565</cdr:y>
    </cdr:from>
    <cdr:to>
      <cdr:x>0.74223</cdr:x>
      <cdr:y>0.98219</cdr:y>
    </cdr:to>
    <cdr:sp macro="" textlink="">
      <cdr:nvSpPr>
        <cdr:cNvPr id="20481" name="Text Box 1"/>
        <cdr:cNvSpPr txBox="1">
          <a:spLocks xmlns:a="http://schemas.openxmlformats.org/drawingml/2006/main" noChangeArrowheads="1"/>
        </cdr:cNvSpPr>
      </cdr:nvSpPr>
      <cdr:spPr bwMode="auto">
        <a:xfrm xmlns:a="http://schemas.openxmlformats.org/drawingml/2006/main">
          <a:off x="50800" y="2739509"/>
          <a:ext cx="3843480" cy="199271"/>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025" b="0" i="0" u="none" strike="noStrike" baseline="0">
              <a:solidFill>
                <a:srgbClr val="000000"/>
              </a:solidFill>
              <a:latin typeface="Arial"/>
              <a:cs typeface="Arial"/>
            </a:rPr>
            <a:t>GfK Marktforschung Classic Bus August 2013; NID</a:t>
          </a:r>
        </a:p>
      </cdr:txBody>
    </cdr:sp>
  </cdr:relSizeAnchor>
  <cdr:relSizeAnchor xmlns:cdr="http://schemas.openxmlformats.org/drawingml/2006/chartDrawing">
    <cdr:from>
      <cdr:x>0.54947</cdr:x>
      <cdr:y>0.75146</cdr:y>
    </cdr:from>
    <cdr:to>
      <cdr:x>0.98984</cdr:x>
      <cdr:y>0.86236</cdr:y>
    </cdr:to>
    <cdr:sp macro="" textlink="">
      <cdr:nvSpPr>
        <cdr:cNvPr id="20482" name="Text Box 2"/>
        <cdr:cNvSpPr txBox="1">
          <a:spLocks xmlns:a="http://schemas.openxmlformats.org/drawingml/2006/main" noChangeArrowheads="1"/>
        </cdr:cNvSpPr>
      </cdr:nvSpPr>
      <cdr:spPr bwMode="auto">
        <a:xfrm xmlns:a="http://schemas.openxmlformats.org/drawingml/2006/main">
          <a:off x="2882297" y="2247831"/>
          <a:ext cx="2312003" cy="3321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0" tIns="22860" rIns="27432" bIns="0" anchor="t" upright="1"/>
        <a:lstStyle xmlns:a="http://schemas.openxmlformats.org/drawingml/2006/main"/>
        <a:p xmlns:a="http://schemas.openxmlformats.org/drawingml/2006/main">
          <a:pPr algn="r" rtl="0">
            <a:defRPr sz="1000"/>
          </a:pPr>
          <a:r>
            <a:rPr lang="de-DE" sz="825" b="0" i="0" u="none" strike="noStrike" baseline="0">
              <a:solidFill>
                <a:srgbClr val="000000"/>
              </a:solidFill>
              <a:latin typeface="Arial"/>
              <a:cs typeface="Arial"/>
            </a:rPr>
            <a:t>*) davon 1,5 Prozentpunkte ausschließlich</a:t>
          </a:r>
        </a:p>
        <a:p xmlns:a="http://schemas.openxmlformats.org/drawingml/2006/main">
          <a:pPr algn="r" rtl="0">
            <a:defRPr sz="1000"/>
          </a:pPr>
          <a:r>
            <a:rPr lang="de-DE" sz="825" b="0" i="0" u="none" strike="noStrike" baseline="0">
              <a:solidFill>
                <a:srgbClr val="000000"/>
              </a:solidFill>
              <a:latin typeface="Arial"/>
              <a:cs typeface="Arial"/>
            </a:rPr>
            <a:t>Zigarren/Zigarillo- und/oder Pfeifenraucher</a:t>
          </a:r>
          <a:endParaRPr lang="de-DE" sz="925" b="0" i="0" u="none" strike="noStrike" baseline="0">
            <a:solidFill>
              <a:srgbClr val="000000"/>
            </a:solidFill>
            <a:latin typeface="Arial"/>
            <a:cs typeface="Arial"/>
          </a:endParaRPr>
        </a:p>
        <a:p xmlns:a="http://schemas.openxmlformats.org/drawingml/2006/main">
          <a:pPr algn="r" rtl="0">
            <a:defRPr sz="1000"/>
          </a:pPr>
          <a:endParaRPr lang="de-DE" sz="925" b="0" i="0" u="none" strike="noStrike" baseline="0">
            <a:solidFill>
              <a:srgbClr val="000000"/>
            </a:solidFill>
            <a:latin typeface="Arial"/>
            <a:cs typeface="Arial"/>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0.00917</cdr:x>
      <cdr:y>0.9225</cdr:y>
    </cdr:from>
    <cdr:to>
      <cdr:x>0.67228</cdr:x>
      <cdr:y>0.98313</cdr:y>
    </cdr:to>
    <cdr:sp macro="" textlink="">
      <cdr:nvSpPr>
        <cdr:cNvPr id="67585" name="Text Box 1"/>
        <cdr:cNvSpPr txBox="1">
          <a:spLocks xmlns:a="http://schemas.openxmlformats.org/drawingml/2006/main" noChangeArrowheads="1"/>
        </cdr:cNvSpPr>
      </cdr:nvSpPr>
      <cdr:spPr bwMode="auto">
        <a:xfrm xmlns:a="http://schemas.openxmlformats.org/drawingml/2006/main">
          <a:off x="50800" y="2914680"/>
          <a:ext cx="3855335" cy="19174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025" b="0" i="0" u="none" strike="noStrike" baseline="0">
              <a:solidFill>
                <a:srgbClr val="000000"/>
              </a:solidFill>
              <a:latin typeface="Arial"/>
              <a:cs typeface="Arial"/>
            </a:rPr>
            <a:t>GfK Marktforschung Classic Bus 2007, 2011, 2013; NID</a:t>
          </a:r>
        </a:p>
      </cdr:txBody>
    </cdr:sp>
  </cdr:relSizeAnchor>
</c:userShapes>
</file>

<file path=xl/drawings/drawing4.xml><?xml version="1.0" encoding="utf-8"?>
<c:userShapes xmlns:c="http://schemas.openxmlformats.org/drawingml/2006/chart">
  <cdr:relSizeAnchor xmlns:cdr="http://schemas.openxmlformats.org/drawingml/2006/chartDrawing">
    <cdr:from>
      <cdr:x>0.01094</cdr:x>
      <cdr:y>0.90263</cdr:y>
    </cdr:from>
    <cdr:to>
      <cdr:x>0.8064</cdr:x>
      <cdr:y>0.97439</cdr:y>
    </cdr:to>
    <cdr:sp macro="" textlink="">
      <cdr:nvSpPr>
        <cdr:cNvPr id="93185" name="Text Box 1"/>
        <cdr:cNvSpPr txBox="1">
          <a:spLocks xmlns:a="http://schemas.openxmlformats.org/drawingml/2006/main" noChangeArrowheads="1"/>
        </cdr:cNvSpPr>
      </cdr:nvSpPr>
      <cdr:spPr bwMode="auto">
        <a:xfrm xmlns:a="http://schemas.openxmlformats.org/drawingml/2006/main">
          <a:off x="50800" y="2232812"/>
          <a:ext cx="3879300" cy="17773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5.xml><?xml version="1.0" encoding="utf-8"?>
<c:userShapes xmlns:c="http://schemas.openxmlformats.org/drawingml/2006/chart">
  <cdr:relSizeAnchor xmlns:cdr="http://schemas.openxmlformats.org/drawingml/2006/chartDrawing">
    <cdr:from>
      <cdr:x>0.01092</cdr:x>
      <cdr:y>0.89447</cdr:y>
    </cdr:from>
    <cdr:to>
      <cdr:x>0.80763</cdr:x>
      <cdr:y>0.96699</cdr:y>
    </cdr:to>
    <cdr:sp macro="" textlink="">
      <cdr:nvSpPr>
        <cdr:cNvPr id="96257" name="Text Box 1"/>
        <cdr:cNvSpPr txBox="1">
          <a:spLocks xmlns:a="http://schemas.openxmlformats.org/drawingml/2006/main" noChangeArrowheads="1"/>
        </cdr:cNvSpPr>
      </cdr:nvSpPr>
      <cdr:spPr bwMode="auto">
        <a:xfrm xmlns:a="http://schemas.openxmlformats.org/drawingml/2006/main">
          <a:off x="50800" y="2239874"/>
          <a:ext cx="3891469" cy="18182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7432" rIns="0" bIns="0" anchor="t" upright="1"/>
        <a:lstStyle xmlns:a="http://schemas.openxmlformats.org/drawingml/2006/main"/>
        <a:p xmlns:a="http://schemas.openxmlformats.org/drawingml/2006/main">
          <a:pPr algn="l" rtl="0">
            <a:defRPr sz="1000"/>
          </a:pPr>
          <a:r>
            <a:rPr lang="de-DE" sz="1025" b="0" i="0" u="none" strike="noStrike" baseline="0">
              <a:solidFill>
                <a:srgbClr val="000000"/>
              </a:solidFill>
              <a:latin typeface="Arial"/>
              <a:cs typeface="Arial"/>
            </a:rPr>
            <a:t>GfK Marktforschung Classic Bus August 2013; NID</a:t>
          </a: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7620</xdr:colOff>
      <xdr:row>14</xdr:row>
      <xdr:rowOff>160020</xdr:rowOff>
    </xdr:from>
    <xdr:to>
      <xdr:col>12</xdr:col>
      <xdr:colOff>563880</xdr:colOff>
      <xdr:row>30</xdr:row>
      <xdr:rowOff>160020</xdr:rowOff>
    </xdr:to>
    <xdr:graphicFrame macro="">
      <xdr:nvGraphicFramePr>
        <xdr:cNvPr id="1033"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7620</xdr:colOff>
      <xdr:row>47</xdr:row>
      <xdr:rowOff>0</xdr:rowOff>
    </xdr:from>
    <xdr:to>
      <xdr:col>12</xdr:col>
      <xdr:colOff>594360</xdr:colOff>
      <xdr:row>63</xdr:row>
      <xdr:rowOff>7620</xdr:rowOff>
    </xdr:to>
    <xdr:graphicFrame macro="">
      <xdr:nvGraphicFramePr>
        <xdr:cNvPr id="1034"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419100</xdr:colOff>
      <xdr:row>79</xdr:row>
      <xdr:rowOff>7620</xdr:rowOff>
    </xdr:from>
    <xdr:to>
      <xdr:col>12</xdr:col>
      <xdr:colOff>617220</xdr:colOff>
      <xdr:row>97</xdr:row>
      <xdr:rowOff>129540</xdr:rowOff>
    </xdr:to>
    <xdr:graphicFrame macro="">
      <xdr:nvGraphicFramePr>
        <xdr:cNvPr id="1035" name="Diagramm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419100</xdr:colOff>
      <xdr:row>114</xdr:row>
      <xdr:rowOff>7620</xdr:rowOff>
    </xdr:from>
    <xdr:to>
      <xdr:col>12</xdr:col>
      <xdr:colOff>655320</xdr:colOff>
      <xdr:row>130</xdr:row>
      <xdr:rowOff>38100</xdr:rowOff>
    </xdr:to>
    <xdr:graphicFrame macro="">
      <xdr:nvGraphicFramePr>
        <xdr:cNvPr id="1036" name="Diagramm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0.00895</cdr:x>
      <cdr:y>0.92207</cdr:y>
    </cdr:from>
    <cdr:to>
      <cdr:x>0.81182</cdr:x>
      <cdr:y>0.98017</cdr:y>
    </cdr:to>
    <cdr:sp macro="" textlink="">
      <cdr:nvSpPr>
        <cdr:cNvPr id="2049" name="Text Box 1"/>
        <cdr:cNvSpPr txBox="1">
          <a:spLocks xmlns:a="http://schemas.openxmlformats.org/drawingml/2006/main" noChangeArrowheads="1"/>
        </cdr:cNvSpPr>
      </cdr:nvSpPr>
      <cdr:spPr bwMode="auto">
        <a:xfrm xmlns:a="http://schemas.openxmlformats.org/drawingml/2006/main">
          <a:off x="50800" y="2477698"/>
          <a:ext cx="4784141" cy="156282"/>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25" b="0" i="0" u="none" strike="noStrike" baseline="0">
              <a:solidFill>
                <a:srgbClr val="000000"/>
              </a:solidFill>
              <a:latin typeface="Arial"/>
              <a:cs typeface="Arial"/>
            </a:rPr>
            <a:t>GfK Marktforschung Classic Bus Januar 2007, Dezember 2011, August 2013; NID</a:t>
          </a:r>
        </a:p>
      </cdr:txBody>
    </cdr:sp>
  </cdr:relSizeAnchor>
</c:userShapes>
</file>

<file path=xl/drawings/drawing8.xml><?xml version="1.0" encoding="utf-8"?>
<c:userShapes xmlns:c="http://schemas.openxmlformats.org/drawingml/2006/chart">
  <cdr:relSizeAnchor xmlns:cdr="http://schemas.openxmlformats.org/drawingml/2006/chartDrawing">
    <cdr:from>
      <cdr:x>0.00891</cdr:x>
      <cdr:y>0.92116</cdr:y>
    </cdr:from>
    <cdr:to>
      <cdr:x>0.8116</cdr:x>
      <cdr:y>0.98023</cdr:y>
    </cdr:to>
    <cdr:sp macro="" textlink="">
      <cdr:nvSpPr>
        <cdr:cNvPr id="7169" name="Text Box 1025"/>
        <cdr:cNvSpPr txBox="1">
          <a:spLocks xmlns:a="http://schemas.openxmlformats.org/drawingml/2006/main" noChangeArrowheads="1"/>
        </cdr:cNvSpPr>
      </cdr:nvSpPr>
      <cdr:spPr bwMode="auto">
        <a:xfrm xmlns:a="http://schemas.openxmlformats.org/drawingml/2006/main">
          <a:off x="50800" y="2482266"/>
          <a:ext cx="4807588" cy="1593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DE" sz="925" b="0" i="0" u="none" strike="noStrike" baseline="0">
              <a:solidFill>
                <a:srgbClr val="000000"/>
              </a:solidFill>
              <a:latin typeface="Arial"/>
              <a:cs typeface="Arial"/>
            </a:rPr>
            <a:t>GfK Marktforschung Classic Bus Januar 2007, Dezember 2011, August 2013; NID</a:t>
          </a:r>
        </a:p>
      </cdr:txBody>
    </cdr:sp>
  </cdr:relSizeAnchor>
</c:userShapes>
</file>

<file path=xl/drawings/drawing9.xml><?xml version="1.0" encoding="utf-8"?>
<c:userShapes xmlns:c="http://schemas.openxmlformats.org/drawingml/2006/chart">
  <cdr:relSizeAnchor xmlns:cdr="http://schemas.openxmlformats.org/drawingml/2006/chartDrawing">
    <cdr:from>
      <cdr:x>0.00822</cdr:x>
      <cdr:y>0.92915</cdr:y>
    </cdr:from>
    <cdr:to>
      <cdr:x>0.79482</cdr:x>
      <cdr:y>0.98301</cdr:y>
    </cdr:to>
    <cdr:sp macro="" textlink="">
      <cdr:nvSpPr>
        <cdr:cNvPr id="8193" name="Text Box 1025"/>
        <cdr:cNvSpPr txBox="1">
          <a:spLocks xmlns:a="http://schemas.openxmlformats.org/drawingml/2006/main" noChangeArrowheads="1"/>
        </cdr:cNvSpPr>
      </cdr:nvSpPr>
      <cdr:spPr bwMode="auto">
        <a:xfrm xmlns:a="http://schemas.openxmlformats.org/drawingml/2006/main">
          <a:off x="50800" y="2914484"/>
          <a:ext cx="5106852" cy="169076"/>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36576" tIns="22860" rIns="0" bIns="0" anchor="t" upright="1"/>
        <a:lstStyle xmlns:a="http://schemas.openxmlformats.org/drawingml/2006/main"/>
        <a:p xmlns:a="http://schemas.openxmlformats.org/drawingml/2006/main">
          <a:pPr algn="l" rtl="0">
            <a:defRPr sz="1000"/>
          </a:pPr>
          <a:r>
            <a:rPr lang="de-DE" sz="950" b="0" i="0" u="none" strike="noStrike" baseline="0">
              <a:solidFill>
                <a:srgbClr val="000000"/>
              </a:solidFill>
              <a:latin typeface="Arial"/>
              <a:cs typeface="Arial"/>
            </a:rPr>
            <a:t>GfK Marktforschung Classic Bus Januar 2007, Dezember 2011, August 2013; NID</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6"/>
  <sheetViews>
    <sheetView topLeftCell="A53" workbookViewId="0">
      <selection activeCell="L81" sqref="L81"/>
    </sheetView>
  </sheetViews>
  <sheetFormatPr baseColWidth="10" defaultRowHeight="13.2" x14ac:dyDescent="0.25"/>
  <cols>
    <col min="1" max="1" width="14" bestFit="1" customWidth="1"/>
  </cols>
  <sheetData>
    <row r="1" spans="1:11" ht="17.399999999999999" x14ac:dyDescent="0.3">
      <c r="A1" s="117" t="s">
        <v>18</v>
      </c>
      <c r="B1" s="117"/>
      <c r="C1" s="117"/>
      <c r="D1" s="117"/>
      <c r="E1" s="117"/>
      <c r="F1" s="117"/>
      <c r="G1" s="117"/>
      <c r="H1" s="117"/>
      <c r="I1" s="117"/>
      <c r="J1" s="117"/>
      <c r="K1" s="117"/>
    </row>
    <row r="2" spans="1:11" ht="15.6" x14ac:dyDescent="0.3">
      <c r="A2" s="118" t="s">
        <v>19</v>
      </c>
      <c r="B2" s="118"/>
      <c r="C2" s="118"/>
      <c r="D2" s="118"/>
      <c r="E2" s="118"/>
      <c r="F2" s="118"/>
      <c r="G2" s="118"/>
      <c r="H2" s="118"/>
      <c r="I2" s="118"/>
      <c r="J2" s="118"/>
      <c r="K2" s="118"/>
    </row>
    <row r="3" spans="1:11" ht="15.6" x14ac:dyDescent="0.3">
      <c r="A3" s="118" t="s">
        <v>106</v>
      </c>
      <c r="B3" s="118"/>
      <c r="C3" s="118"/>
      <c r="D3" s="118"/>
      <c r="E3" s="118"/>
      <c r="F3" s="118"/>
      <c r="G3" s="118"/>
      <c r="H3" s="118"/>
      <c r="I3" s="118"/>
      <c r="J3" s="118"/>
      <c r="K3" s="118"/>
    </row>
    <row r="4" spans="1:11" ht="9" customHeight="1" x14ac:dyDescent="0.3">
      <c r="A4" s="12"/>
      <c r="B4" s="12"/>
      <c r="C4" s="12"/>
      <c r="D4" s="12"/>
      <c r="E4" s="12"/>
      <c r="F4" s="12"/>
      <c r="G4" s="12"/>
      <c r="H4" s="12"/>
      <c r="I4" s="12"/>
      <c r="J4" s="12"/>
      <c r="K4" s="12"/>
    </row>
    <row r="5" spans="1:11" ht="13.8" x14ac:dyDescent="0.25">
      <c r="A5" s="110" t="s">
        <v>23</v>
      </c>
      <c r="B5" s="110"/>
      <c r="C5" s="110"/>
      <c r="D5" s="110"/>
      <c r="E5" s="110"/>
      <c r="F5" s="110"/>
      <c r="G5" s="110"/>
      <c r="H5" s="110"/>
      <c r="I5" s="110"/>
      <c r="J5" s="110"/>
      <c r="K5" s="110"/>
    </row>
    <row r="6" spans="1:11" ht="36" customHeight="1" x14ac:dyDescent="0.25">
      <c r="A6" s="119" t="s">
        <v>25</v>
      </c>
      <c r="B6" s="119"/>
      <c r="C6" s="119"/>
      <c r="D6" s="119"/>
      <c r="E6" s="119"/>
      <c r="F6" s="119"/>
      <c r="G6" s="119"/>
      <c r="H6" s="119"/>
      <c r="I6" s="119"/>
      <c r="J6" s="119"/>
      <c r="K6" s="119"/>
    </row>
    <row r="7" spans="1:11" ht="13.8" x14ac:dyDescent="0.25">
      <c r="A7" s="21"/>
      <c r="B7" s="21"/>
      <c r="C7" s="21"/>
      <c r="D7" s="21"/>
      <c r="E7" s="21"/>
      <c r="F7" s="21"/>
      <c r="G7" s="21"/>
      <c r="H7" s="21"/>
      <c r="I7" s="21"/>
      <c r="J7" s="21"/>
      <c r="K7" s="21"/>
    </row>
    <row r="8" spans="1:11" ht="13.8" x14ac:dyDescent="0.25">
      <c r="A8" s="23" t="s">
        <v>24</v>
      </c>
      <c r="B8" s="111" t="s">
        <v>26</v>
      </c>
      <c r="C8" s="112"/>
      <c r="D8" s="112"/>
      <c r="E8" s="112"/>
      <c r="F8" s="112"/>
      <c r="G8" s="112"/>
      <c r="H8" s="112"/>
      <c r="I8" s="112"/>
      <c r="J8" s="112"/>
      <c r="K8" s="113"/>
    </row>
    <row r="9" spans="1:11" ht="15.75" customHeight="1" x14ac:dyDescent="0.25">
      <c r="B9" s="114" t="s">
        <v>27</v>
      </c>
      <c r="C9" s="115"/>
      <c r="D9" s="115"/>
      <c r="E9" s="115"/>
      <c r="F9" s="115"/>
      <c r="G9" s="115"/>
      <c r="H9" s="115"/>
      <c r="I9" s="115"/>
      <c r="J9" s="115"/>
      <c r="K9" s="116"/>
    </row>
    <row r="10" spans="1:11" ht="15.75" customHeight="1" x14ac:dyDescent="0.25">
      <c r="B10" s="107" t="s">
        <v>28</v>
      </c>
      <c r="C10" s="108"/>
      <c r="D10" s="108"/>
      <c r="E10" s="108"/>
      <c r="F10" s="108"/>
      <c r="G10" s="108"/>
      <c r="H10" s="108"/>
      <c r="I10" s="108"/>
      <c r="J10" s="108"/>
      <c r="K10" s="109"/>
    </row>
    <row r="11" spans="1:11" ht="15.75" customHeight="1" x14ac:dyDescent="0.25">
      <c r="B11" s="107" t="s">
        <v>29</v>
      </c>
      <c r="C11" s="108"/>
      <c r="D11" s="108"/>
      <c r="E11" s="108"/>
      <c r="F11" s="108"/>
      <c r="G11" s="108"/>
      <c r="H11" s="108"/>
      <c r="I11" s="108"/>
      <c r="J11" s="108"/>
      <c r="K11" s="109"/>
    </row>
    <row r="12" spans="1:11" ht="15.75" customHeight="1" x14ac:dyDescent="0.25">
      <c r="B12" s="107" t="s">
        <v>30</v>
      </c>
      <c r="C12" s="108"/>
      <c r="D12" s="108"/>
      <c r="E12" s="108"/>
      <c r="F12" s="108"/>
      <c r="G12" s="108"/>
      <c r="H12" s="108"/>
      <c r="I12" s="108"/>
      <c r="J12" s="108"/>
      <c r="K12" s="109"/>
    </row>
    <row r="13" spans="1:11" ht="15.75" customHeight="1" x14ac:dyDescent="0.25">
      <c r="B13" s="114" t="s">
        <v>31</v>
      </c>
      <c r="C13" s="115"/>
      <c r="D13" s="115"/>
      <c r="E13" s="115"/>
      <c r="F13" s="115"/>
      <c r="G13" s="115"/>
      <c r="H13" s="115"/>
      <c r="I13" s="115"/>
      <c r="J13" s="115"/>
      <c r="K13" s="116"/>
    </row>
    <row r="14" spans="1:11" ht="15.75" customHeight="1" x14ac:dyDescent="0.25">
      <c r="B14" s="111" t="s">
        <v>32</v>
      </c>
      <c r="C14" s="112"/>
      <c r="D14" s="112"/>
      <c r="E14" s="112"/>
      <c r="F14" s="112"/>
      <c r="G14" s="112"/>
      <c r="H14" s="112"/>
      <c r="I14" s="112"/>
      <c r="J14" s="112"/>
      <c r="K14" s="113"/>
    </row>
    <row r="15" spans="1:11" ht="15.75" customHeight="1" x14ac:dyDescent="0.25">
      <c r="B15" s="107" t="s">
        <v>33</v>
      </c>
      <c r="C15" s="108"/>
      <c r="D15" s="108"/>
      <c r="E15" s="108"/>
      <c r="F15" s="108"/>
      <c r="G15" s="108"/>
      <c r="H15" s="108"/>
      <c r="I15" s="108"/>
      <c r="J15" s="108"/>
      <c r="K15" s="109"/>
    </row>
    <row r="16" spans="1:11" ht="15.75" customHeight="1" x14ac:dyDescent="0.25">
      <c r="B16" s="107" t="s">
        <v>34</v>
      </c>
      <c r="C16" s="108"/>
      <c r="D16" s="108"/>
      <c r="E16" s="108"/>
      <c r="F16" s="108"/>
      <c r="G16" s="108"/>
      <c r="H16" s="108"/>
      <c r="I16" s="108"/>
      <c r="J16" s="108"/>
      <c r="K16" s="109"/>
    </row>
    <row r="17" spans="1:11" ht="15.75" customHeight="1" x14ac:dyDescent="0.25">
      <c r="B17" s="107" t="s">
        <v>35</v>
      </c>
      <c r="C17" s="108"/>
      <c r="D17" s="108"/>
      <c r="E17" s="108"/>
      <c r="F17" s="108"/>
      <c r="G17" s="108"/>
      <c r="H17" s="108"/>
      <c r="I17" s="108"/>
      <c r="J17" s="108"/>
      <c r="K17" s="109"/>
    </row>
    <row r="18" spans="1:11" ht="15.75" customHeight="1" x14ac:dyDescent="0.25">
      <c r="B18" s="114" t="s">
        <v>89</v>
      </c>
      <c r="C18" s="115"/>
      <c r="D18" s="115"/>
      <c r="E18" s="115"/>
      <c r="F18" s="115"/>
      <c r="G18" s="115"/>
      <c r="H18" s="115"/>
      <c r="I18" s="115"/>
      <c r="J18" s="115"/>
      <c r="K18" s="116"/>
    </row>
    <row r="19" spans="1:11" ht="15.6" x14ac:dyDescent="0.3">
      <c r="B19" s="12"/>
      <c r="C19" s="12"/>
      <c r="D19" s="12"/>
      <c r="E19" s="12"/>
      <c r="F19" s="12"/>
      <c r="G19" s="12"/>
      <c r="H19" s="12"/>
      <c r="I19" s="12"/>
      <c r="J19" s="12"/>
      <c r="K19" s="12"/>
    </row>
    <row r="20" spans="1:11" ht="15.6" x14ac:dyDescent="0.3">
      <c r="A20" s="24" t="s">
        <v>4</v>
      </c>
      <c r="B20" s="20">
        <v>68.3</v>
      </c>
      <c r="C20" s="12"/>
      <c r="D20" s="12"/>
      <c r="E20" s="12"/>
      <c r="F20" s="12"/>
      <c r="G20" s="12"/>
      <c r="H20" s="12"/>
      <c r="I20" s="12"/>
      <c r="J20" s="12"/>
      <c r="K20" s="12"/>
    </row>
    <row r="21" spans="1:11" x14ac:dyDescent="0.25">
      <c r="A21" t="s">
        <v>0</v>
      </c>
      <c r="B21">
        <v>45.1</v>
      </c>
    </row>
    <row r="22" spans="1:11" x14ac:dyDescent="0.25">
      <c r="A22" t="s">
        <v>3</v>
      </c>
      <c r="B22">
        <v>23.2</v>
      </c>
    </row>
    <row r="23" spans="1:11" x14ac:dyDescent="0.25">
      <c r="A23" t="s">
        <v>22</v>
      </c>
      <c r="B23">
        <v>31.7</v>
      </c>
    </row>
    <row r="25" spans="1:11" ht="12.75" customHeight="1" x14ac:dyDescent="0.25">
      <c r="A25" s="120" t="s">
        <v>88</v>
      </c>
      <c r="B25" s="120"/>
      <c r="C25" s="120"/>
    </row>
    <row r="26" spans="1:11" x14ac:dyDescent="0.25">
      <c r="A26" s="120"/>
      <c r="B26" s="120"/>
      <c r="C26" s="120"/>
    </row>
    <row r="27" spans="1:11" x14ac:dyDescent="0.25">
      <c r="A27" s="120"/>
      <c r="B27" s="120"/>
      <c r="C27" s="120"/>
    </row>
    <row r="40" spans="1:4" x14ac:dyDescent="0.25">
      <c r="B40">
        <v>2007</v>
      </c>
      <c r="C40">
        <v>2011</v>
      </c>
      <c r="D40" s="46">
        <v>2013</v>
      </c>
    </row>
    <row r="41" spans="1:4" x14ac:dyDescent="0.25">
      <c r="A41" s="24" t="s">
        <v>4</v>
      </c>
      <c r="B41" s="3">
        <v>64.8</v>
      </c>
      <c r="C41" s="3">
        <v>71</v>
      </c>
      <c r="D41" s="25">
        <v>68.3</v>
      </c>
    </row>
    <row r="42" spans="1:4" x14ac:dyDescent="0.25">
      <c r="A42" t="s">
        <v>0</v>
      </c>
      <c r="B42" s="3">
        <v>38.700000000000003</v>
      </c>
      <c r="C42" s="3">
        <v>42.5</v>
      </c>
      <c r="D42" s="3">
        <v>45.1</v>
      </c>
    </row>
    <row r="43" spans="1:4" x14ac:dyDescent="0.25">
      <c r="A43" t="s">
        <v>3</v>
      </c>
      <c r="B43" s="3">
        <v>26.1</v>
      </c>
      <c r="C43" s="3">
        <v>28.5</v>
      </c>
      <c r="D43" s="3">
        <v>23.2</v>
      </c>
    </row>
    <row r="44" spans="1:4" x14ac:dyDescent="0.25">
      <c r="A44" t="s">
        <v>22</v>
      </c>
      <c r="B44" s="3">
        <v>35.1</v>
      </c>
      <c r="C44" s="3">
        <v>29</v>
      </c>
      <c r="D44" s="3">
        <v>31.7</v>
      </c>
    </row>
    <row r="46" spans="1:4" ht="12.75" customHeight="1" x14ac:dyDescent="0.25">
      <c r="A46" s="120" t="s">
        <v>91</v>
      </c>
      <c r="B46" s="120"/>
      <c r="C46" s="120"/>
    </row>
    <row r="47" spans="1:4" x14ac:dyDescent="0.25">
      <c r="A47" s="120"/>
      <c r="B47" s="120"/>
      <c r="C47" s="120"/>
    </row>
    <row r="48" spans="1:4" x14ac:dyDescent="0.25">
      <c r="A48" s="120"/>
      <c r="B48" s="120"/>
      <c r="C48" s="120"/>
    </row>
    <row r="49" spans="1:6" x14ac:dyDescent="0.25">
      <c r="A49" s="2"/>
      <c r="B49" s="2"/>
      <c r="C49" s="2"/>
    </row>
    <row r="60" spans="1:6" x14ac:dyDescent="0.25">
      <c r="C60" s="19"/>
      <c r="D60" s="29" t="s">
        <v>124</v>
      </c>
      <c r="E60" s="19"/>
      <c r="F60" s="29" t="s">
        <v>124</v>
      </c>
    </row>
    <row r="61" spans="1:6" x14ac:dyDescent="0.25">
      <c r="C61" s="19" t="s">
        <v>3</v>
      </c>
      <c r="D61" s="19">
        <v>474</v>
      </c>
      <c r="E61" s="29" t="s">
        <v>5</v>
      </c>
      <c r="F61" s="19">
        <v>620</v>
      </c>
    </row>
    <row r="62" spans="1:6" x14ac:dyDescent="0.25">
      <c r="A62" s="106" t="s">
        <v>120</v>
      </c>
      <c r="B62" s="106"/>
      <c r="C62" s="102">
        <v>91</v>
      </c>
      <c r="D62" s="104">
        <f>C62/$D$61</f>
        <v>0.19198312236286919</v>
      </c>
      <c r="E62">
        <v>68</v>
      </c>
      <c r="F62" s="104">
        <f>E62/$F$61</f>
        <v>0.10967741935483871</v>
      </c>
    </row>
    <row r="63" spans="1:6" x14ac:dyDescent="0.25">
      <c r="A63" s="106" t="s">
        <v>121</v>
      </c>
      <c r="B63" s="106"/>
      <c r="C63" s="102">
        <v>81</v>
      </c>
      <c r="D63" s="104">
        <f>C63/$D$61</f>
        <v>0.17088607594936708</v>
      </c>
      <c r="E63">
        <v>66</v>
      </c>
      <c r="F63" s="104">
        <f>E63/$F$61</f>
        <v>0.1064516129032258</v>
      </c>
    </row>
    <row r="64" spans="1:6" x14ac:dyDescent="0.25">
      <c r="A64" s="106" t="s">
        <v>122</v>
      </c>
      <c r="B64" s="106"/>
      <c r="C64" s="102">
        <v>150</v>
      </c>
      <c r="D64" s="104">
        <f>C64/$D$61</f>
        <v>0.31645569620253167</v>
      </c>
      <c r="E64">
        <v>273</v>
      </c>
      <c r="F64" s="104">
        <f>E64/$F$61</f>
        <v>0.44032258064516128</v>
      </c>
    </row>
    <row r="65" spans="1:6" x14ac:dyDescent="0.25">
      <c r="A65" s="106" t="s">
        <v>123</v>
      </c>
      <c r="B65" s="106"/>
      <c r="C65" s="102">
        <v>152</v>
      </c>
      <c r="D65" s="104">
        <f>C65/$D$61</f>
        <v>0.32067510548523209</v>
      </c>
      <c r="E65">
        <v>213</v>
      </c>
      <c r="F65" s="104">
        <f>E65/$F$61</f>
        <v>0.34354838709677421</v>
      </c>
    </row>
    <row r="67" spans="1:6" x14ac:dyDescent="0.25">
      <c r="A67" s="51"/>
      <c r="B67" s="20" t="s">
        <v>3</v>
      </c>
      <c r="C67" s="20" t="s">
        <v>5</v>
      </c>
    </row>
    <row r="68" spans="1:6" x14ac:dyDescent="0.25">
      <c r="A68" s="51" t="s">
        <v>120</v>
      </c>
      <c r="B68" s="103">
        <v>19.2</v>
      </c>
      <c r="C68" s="103">
        <v>11</v>
      </c>
    </row>
    <row r="69" spans="1:6" x14ac:dyDescent="0.25">
      <c r="A69" s="51" t="s">
        <v>121</v>
      </c>
      <c r="B69" s="103">
        <v>17.100000000000001</v>
      </c>
      <c r="C69" s="103">
        <v>10.6</v>
      </c>
    </row>
    <row r="70" spans="1:6" x14ac:dyDescent="0.25">
      <c r="A70" s="51" t="s">
        <v>122</v>
      </c>
      <c r="B70" s="103">
        <v>31.6</v>
      </c>
      <c r="C70" s="103">
        <v>44</v>
      </c>
    </row>
    <row r="71" spans="1:6" x14ac:dyDescent="0.25">
      <c r="A71" s="51" t="s">
        <v>123</v>
      </c>
      <c r="B71" s="103">
        <v>32.1</v>
      </c>
      <c r="C71" s="103">
        <v>34.4</v>
      </c>
    </row>
    <row r="84" spans="1:3" x14ac:dyDescent="0.25">
      <c r="A84" s="51"/>
      <c r="B84" s="20" t="s">
        <v>3</v>
      </c>
      <c r="C84" s="20" t="s">
        <v>5</v>
      </c>
    </row>
    <row r="85" spans="1:3" x14ac:dyDescent="0.25">
      <c r="A85" s="51" t="s">
        <v>125</v>
      </c>
      <c r="B85" s="103">
        <v>67.900000000000006</v>
      </c>
      <c r="C85" s="103">
        <f>C68+C69+C70</f>
        <v>65.599999999999994</v>
      </c>
    </row>
    <row r="86" spans="1:3" x14ac:dyDescent="0.25">
      <c r="A86" s="51" t="s">
        <v>123</v>
      </c>
      <c r="B86" s="51">
        <v>32.1</v>
      </c>
      <c r="C86" s="51">
        <v>34.4</v>
      </c>
    </row>
  </sheetData>
  <mergeCells count="22">
    <mergeCell ref="A25:C27"/>
    <mergeCell ref="B12:K12"/>
    <mergeCell ref="B13:K13"/>
    <mergeCell ref="B14:K14"/>
    <mergeCell ref="B15:K15"/>
    <mergeCell ref="A5:K5"/>
    <mergeCell ref="B8:K8"/>
    <mergeCell ref="B9:K9"/>
    <mergeCell ref="A1:K1"/>
    <mergeCell ref="A2:K2"/>
    <mergeCell ref="A3:K3"/>
    <mergeCell ref="A6:K6"/>
    <mergeCell ref="A62:B62"/>
    <mergeCell ref="A63:B63"/>
    <mergeCell ref="A64:B64"/>
    <mergeCell ref="A65:B65"/>
    <mergeCell ref="B10:K10"/>
    <mergeCell ref="B11:K11"/>
    <mergeCell ref="A46:C48"/>
    <mergeCell ref="B16:K16"/>
    <mergeCell ref="B17:K17"/>
    <mergeCell ref="B18:K18"/>
  </mergeCells>
  <phoneticPr fontId="2" type="noConversion"/>
  <pageMargins left="0.39370078740157483" right="0.39370078740157483" top="0.39370078740157483" bottom="0.39370078740157483" header="0.51181102362204722" footer="0.51181102362204722"/>
  <pageSetup paperSize="9" orientation="landscape" r:id="rId1"/>
  <headerFooter alignWithMargins="0"/>
  <rowBreaks count="2" manualBreakCount="2">
    <brk id="37" max="16383" man="1"/>
    <brk id="5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0"/>
  <sheetViews>
    <sheetView workbookViewId="0">
      <selection activeCell="L149" sqref="L149"/>
    </sheetView>
  </sheetViews>
  <sheetFormatPr baseColWidth="10" defaultRowHeight="13.2" x14ac:dyDescent="0.25"/>
  <cols>
    <col min="1" max="1" width="13" style="1" customWidth="1"/>
    <col min="2" max="2" width="7.88671875" bestFit="1" customWidth="1"/>
    <col min="3" max="3" width="6.33203125" bestFit="1" customWidth="1"/>
    <col min="4" max="4" width="7.33203125" customWidth="1"/>
    <col min="5" max="8" width="6.33203125" bestFit="1" customWidth="1"/>
    <col min="9" max="9" width="7.5546875" bestFit="1" customWidth="1"/>
    <col min="10" max="11" width="6.33203125" bestFit="1" customWidth="1"/>
  </cols>
  <sheetData>
    <row r="1" spans="1:11" ht="17.399999999999999" x14ac:dyDescent="0.3">
      <c r="A1" s="117" t="s">
        <v>18</v>
      </c>
      <c r="B1" s="117"/>
      <c r="C1" s="117"/>
      <c r="D1" s="117"/>
      <c r="E1" s="117"/>
      <c r="F1" s="117"/>
      <c r="G1" s="117"/>
      <c r="H1" s="117"/>
      <c r="I1" s="117"/>
      <c r="J1" s="117"/>
      <c r="K1" s="117"/>
    </row>
    <row r="2" spans="1:11" ht="15.6" x14ac:dyDescent="0.3">
      <c r="A2" s="118" t="s">
        <v>19</v>
      </c>
      <c r="B2" s="118"/>
      <c r="C2" s="118"/>
      <c r="D2" s="118"/>
      <c r="E2" s="118"/>
      <c r="F2" s="118"/>
      <c r="G2" s="118"/>
      <c r="H2" s="118"/>
      <c r="I2" s="118"/>
      <c r="J2" s="118"/>
      <c r="K2" s="118"/>
    </row>
    <row r="3" spans="1:11" ht="15.6" x14ac:dyDescent="0.3">
      <c r="A3" s="118" t="s">
        <v>106</v>
      </c>
      <c r="B3" s="118"/>
      <c r="C3" s="118"/>
      <c r="D3" s="118"/>
      <c r="E3" s="118"/>
      <c r="F3" s="118"/>
      <c r="G3" s="118"/>
      <c r="H3" s="118"/>
      <c r="I3" s="118"/>
      <c r="J3" s="118"/>
      <c r="K3" s="118"/>
    </row>
    <row r="6" spans="1:11" x14ac:dyDescent="0.25">
      <c r="B6" s="106" t="s">
        <v>0</v>
      </c>
      <c r="C6" s="106"/>
      <c r="D6" s="106"/>
      <c r="E6" s="106"/>
      <c r="F6" s="106"/>
      <c r="G6" s="106"/>
      <c r="H6" s="106"/>
    </row>
    <row r="7" spans="1:11" ht="26.4" x14ac:dyDescent="0.25">
      <c r="B7" s="2" t="s">
        <v>6</v>
      </c>
      <c r="C7" s="2" t="s">
        <v>7</v>
      </c>
      <c r="D7" s="2" t="s">
        <v>8</v>
      </c>
      <c r="E7" s="2" t="s">
        <v>9</v>
      </c>
      <c r="F7" s="2" t="s">
        <v>10</v>
      </c>
      <c r="G7" s="2" t="s">
        <v>11</v>
      </c>
      <c r="H7" s="2" t="s">
        <v>12</v>
      </c>
    </row>
    <row r="8" spans="1:11" x14ac:dyDescent="0.25">
      <c r="A8" s="1" t="s">
        <v>1</v>
      </c>
      <c r="B8" s="3">
        <v>49.59349593495935</v>
      </c>
      <c r="C8" s="3">
        <v>31.836734693877549</v>
      </c>
      <c r="D8" s="3">
        <v>38.509316770186338</v>
      </c>
      <c r="E8" s="3">
        <v>32.880434782608695</v>
      </c>
      <c r="F8" s="3">
        <v>33.788395904436861</v>
      </c>
      <c r="G8" s="3">
        <v>38.650306748466257</v>
      </c>
      <c r="H8" s="3">
        <v>51.973684210526315</v>
      </c>
    </row>
    <row r="9" spans="1:11" x14ac:dyDescent="0.25">
      <c r="A9" s="7" t="s">
        <v>2</v>
      </c>
      <c r="B9" s="13">
        <v>71.666666666666671</v>
      </c>
      <c r="C9" s="13">
        <v>42.955326460481096</v>
      </c>
      <c r="D9" s="13">
        <v>33.779264214046819</v>
      </c>
      <c r="E9" s="13">
        <v>34.382566585956411</v>
      </c>
      <c r="F9" s="13">
        <v>33.529411764705877</v>
      </c>
      <c r="G9" s="13">
        <v>44.067796610169488</v>
      </c>
      <c r="H9" s="13">
        <v>56.97674418604651</v>
      </c>
      <c r="I9" s="11"/>
    </row>
    <row r="10" spans="1:11" x14ac:dyDescent="0.25">
      <c r="A10" s="4" t="s">
        <v>21</v>
      </c>
      <c r="B10" s="13">
        <v>73.099999999999994</v>
      </c>
      <c r="C10" s="13">
        <v>43.5</v>
      </c>
      <c r="D10" s="13">
        <v>39.1</v>
      </c>
      <c r="E10" s="13">
        <v>42.1</v>
      </c>
      <c r="F10" s="13">
        <v>34.9</v>
      </c>
      <c r="G10" s="13">
        <v>38.299999999999997</v>
      </c>
      <c r="H10" s="13">
        <v>60.8</v>
      </c>
      <c r="I10" s="6"/>
    </row>
    <row r="11" spans="1:11" x14ac:dyDescent="0.25">
      <c r="A11" s="7"/>
      <c r="B11" s="121" t="s">
        <v>13</v>
      </c>
      <c r="C11" s="121"/>
      <c r="D11" s="121"/>
      <c r="E11" s="121"/>
      <c r="F11" s="121"/>
      <c r="G11" s="121"/>
      <c r="H11" s="121"/>
      <c r="I11" t="s">
        <v>14</v>
      </c>
    </row>
    <row r="12" spans="1:11" x14ac:dyDescent="0.25">
      <c r="A12" s="1" t="s">
        <v>1</v>
      </c>
      <c r="B12" s="8">
        <v>61</v>
      </c>
      <c r="C12" s="8">
        <v>78</v>
      </c>
      <c r="D12" s="8">
        <v>124</v>
      </c>
      <c r="E12" s="8">
        <v>121</v>
      </c>
      <c r="F12" s="8">
        <v>99</v>
      </c>
      <c r="G12" s="8">
        <v>126</v>
      </c>
      <c r="H12" s="8">
        <v>158</v>
      </c>
      <c r="I12" s="9">
        <f>SUM(B12:H12)</f>
        <v>767</v>
      </c>
    </row>
    <row r="13" spans="1:11" x14ac:dyDescent="0.25">
      <c r="A13" s="1" t="s">
        <v>2</v>
      </c>
      <c r="B13" s="8">
        <v>86</v>
      </c>
      <c r="C13" s="8">
        <v>125</v>
      </c>
      <c r="D13" s="8">
        <v>101</v>
      </c>
      <c r="E13" s="8">
        <v>142</v>
      </c>
      <c r="F13" s="8">
        <v>114</v>
      </c>
      <c r="G13" s="8">
        <v>130</v>
      </c>
      <c r="H13" s="8">
        <v>196</v>
      </c>
      <c r="I13" s="9">
        <f>SUM(B13:H13)</f>
        <v>894</v>
      </c>
    </row>
    <row r="14" spans="1:11" x14ac:dyDescent="0.25">
      <c r="A14" s="1" t="s">
        <v>21</v>
      </c>
      <c r="B14">
        <v>78</v>
      </c>
      <c r="C14">
        <v>124</v>
      </c>
      <c r="D14">
        <v>108</v>
      </c>
      <c r="E14">
        <v>167</v>
      </c>
      <c r="F14">
        <v>122</v>
      </c>
      <c r="G14">
        <v>104</v>
      </c>
      <c r="H14">
        <v>222</v>
      </c>
      <c r="I14" s="9">
        <f>SUM(B14:H14)</f>
        <v>925</v>
      </c>
    </row>
    <row r="33" spans="1:11" ht="17.399999999999999" x14ac:dyDescent="0.3">
      <c r="A33" s="117" t="s">
        <v>18</v>
      </c>
      <c r="B33" s="117"/>
      <c r="C33" s="117"/>
      <c r="D33" s="117"/>
      <c r="E33" s="117"/>
      <c r="F33" s="117"/>
      <c r="G33" s="117"/>
      <c r="H33" s="117"/>
      <c r="I33" s="117"/>
      <c r="J33" s="117"/>
      <c r="K33" s="117"/>
    </row>
    <row r="34" spans="1:11" ht="15.6" x14ac:dyDescent="0.3">
      <c r="A34" s="118" t="s">
        <v>19</v>
      </c>
      <c r="B34" s="118"/>
      <c r="C34" s="118"/>
      <c r="D34" s="118"/>
      <c r="E34" s="118"/>
      <c r="F34" s="118"/>
      <c r="G34" s="118"/>
      <c r="H34" s="118"/>
      <c r="I34" s="118"/>
      <c r="J34" s="118"/>
      <c r="K34" s="118"/>
    </row>
    <row r="35" spans="1:11" ht="15.6" x14ac:dyDescent="0.3">
      <c r="A35" s="118" t="s">
        <v>20</v>
      </c>
      <c r="B35" s="118"/>
      <c r="C35" s="118"/>
      <c r="D35" s="118"/>
      <c r="E35" s="118"/>
      <c r="F35" s="118"/>
      <c r="G35" s="118"/>
      <c r="H35" s="118"/>
      <c r="I35" s="118"/>
      <c r="J35" s="118"/>
      <c r="K35" s="118"/>
    </row>
    <row r="38" spans="1:11" x14ac:dyDescent="0.25">
      <c r="B38" s="106" t="s">
        <v>3</v>
      </c>
      <c r="C38" s="106"/>
      <c r="D38" s="106"/>
      <c r="E38" s="106"/>
      <c r="F38" s="106"/>
      <c r="G38" s="106"/>
      <c r="H38" s="106"/>
    </row>
    <row r="39" spans="1:11" ht="26.4" x14ac:dyDescent="0.25">
      <c r="B39" s="2" t="s">
        <v>6</v>
      </c>
      <c r="C39" s="2" t="s">
        <v>7</v>
      </c>
      <c r="D39" s="2" t="s">
        <v>8</v>
      </c>
      <c r="E39" s="2" t="s">
        <v>9</v>
      </c>
      <c r="F39" s="2" t="s">
        <v>10</v>
      </c>
      <c r="G39" s="2" t="s">
        <v>11</v>
      </c>
      <c r="H39" s="2" t="s">
        <v>12</v>
      </c>
    </row>
    <row r="40" spans="1:11" x14ac:dyDescent="0.25">
      <c r="A40" s="1" t="s">
        <v>1</v>
      </c>
      <c r="B40" s="10">
        <v>7.3170731707317067</v>
      </c>
      <c r="C40" s="10">
        <v>14.285714285714285</v>
      </c>
      <c r="D40" s="10">
        <v>17.080745341614907</v>
      </c>
      <c r="E40" s="10">
        <v>23.641304347826086</v>
      </c>
      <c r="F40" s="10">
        <v>30.716723549488055</v>
      </c>
      <c r="G40" s="10">
        <v>38.343558282208591</v>
      </c>
      <c r="H40" s="10">
        <v>38.486842105263158</v>
      </c>
    </row>
    <row r="41" spans="1:11" x14ac:dyDescent="0.25">
      <c r="A41" s="7" t="s">
        <v>2</v>
      </c>
      <c r="B41" s="13">
        <v>7.3</v>
      </c>
      <c r="C41" s="13">
        <v>19.899999999999999</v>
      </c>
      <c r="D41" s="13">
        <v>25.2</v>
      </c>
      <c r="E41" s="13">
        <v>23.857869249394671</v>
      </c>
      <c r="F41" s="13">
        <v>34.9</v>
      </c>
      <c r="G41" s="13">
        <v>40.6</v>
      </c>
      <c r="H41" s="13">
        <v>34.6</v>
      </c>
      <c r="I41" s="11"/>
    </row>
    <row r="42" spans="1:11" x14ac:dyDescent="0.25">
      <c r="A42" s="4" t="s">
        <v>21</v>
      </c>
      <c r="B42" s="5">
        <v>1.6</v>
      </c>
      <c r="C42" s="5">
        <v>9.6999999999999993</v>
      </c>
      <c r="D42" s="5">
        <v>22.6</v>
      </c>
      <c r="E42" s="5">
        <v>21.6</v>
      </c>
      <c r="F42" s="5">
        <v>26.3</v>
      </c>
      <c r="G42" s="5">
        <v>37.299999999999997</v>
      </c>
      <c r="H42" s="5">
        <v>28.5</v>
      </c>
      <c r="I42" s="6"/>
    </row>
    <row r="43" spans="1:11" x14ac:dyDescent="0.25">
      <c r="A43" s="7"/>
      <c r="B43" s="126" t="s">
        <v>15</v>
      </c>
      <c r="C43" s="126"/>
      <c r="D43" s="126"/>
      <c r="E43" s="126"/>
      <c r="F43" s="126"/>
      <c r="G43" s="126"/>
      <c r="H43" s="126"/>
      <c r="I43" t="s">
        <v>14</v>
      </c>
    </row>
    <row r="44" spans="1:11" x14ac:dyDescent="0.25">
      <c r="A44" s="1" t="s">
        <v>1</v>
      </c>
      <c r="B44" s="8">
        <v>9</v>
      </c>
      <c r="C44" s="8">
        <v>35</v>
      </c>
      <c r="D44" s="8">
        <v>55</v>
      </c>
      <c r="E44" s="8">
        <v>87</v>
      </c>
      <c r="F44" s="8">
        <v>90</v>
      </c>
      <c r="G44" s="8">
        <v>125</v>
      </c>
      <c r="H44" s="8">
        <v>117</v>
      </c>
      <c r="I44" s="9">
        <f>SUM(B44:H44)</f>
        <v>518</v>
      </c>
    </row>
    <row r="45" spans="1:11" x14ac:dyDescent="0.25">
      <c r="A45" s="1" t="s">
        <v>2</v>
      </c>
      <c r="B45" s="8">
        <v>8.76</v>
      </c>
      <c r="C45" s="8">
        <v>57.909000000000006</v>
      </c>
      <c r="D45" s="8">
        <v>75.347999999999999</v>
      </c>
      <c r="E45" s="8">
        <v>98.533000000000001</v>
      </c>
      <c r="F45" s="8">
        <v>118.66</v>
      </c>
      <c r="G45" s="8">
        <v>119.77</v>
      </c>
      <c r="H45" s="8">
        <v>119.02399999999999</v>
      </c>
      <c r="I45" s="9">
        <f>SUM(B45:H45)</f>
        <v>598.00400000000002</v>
      </c>
    </row>
    <row r="46" spans="1:11" x14ac:dyDescent="0.25">
      <c r="A46" s="1" t="s">
        <v>21</v>
      </c>
      <c r="B46">
        <v>2</v>
      </c>
      <c r="C46">
        <v>28</v>
      </c>
      <c r="D46">
        <v>62</v>
      </c>
      <c r="E46">
        <v>86</v>
      </c>
      <c r="F46">
        <v>92</v>
      </c>
      <c r="G46">
        <v>101</v>
      </c>
      <c r="H46">
        <v>105</v>
      </c>
      <c r="I46" s="9">
        <f>SUM(B46:H46)</f>
        <v>476</v>
      </c>
    </row>
    <row r="65" spans="1:11" ht="17.399999999999999" x14ac:dyDescent="0.3">
      <c r="A65" s="117" t="s">
        <v>18</v>
      </c>
      <c r="B65" s="117"/>
      <c r="C65" s="117"/>
      <c r="D65" s="117"/>
      <c r="E65" s="117"/>
      <c r="F65" s="117"/>
      <c r="G65" s="117"/>
      <c r="H65" s="117"/>
      <c r="I65" s="117"/>
      <c r="J65" s="117"/>
      <c r="K65" s="117"/>
    </row>
    <row r="66" spans="1:11" ht="15.6" x14ac:dyDescent="0.3">
      <c r="A66" s="118" t="s">
        <v>19</v>
      </c>
      <c r="B66" s="118"/>
      <c r="C66" s="118"/>
      <c r="D66" s="118"/>
      <c r="E66" s="118"/>
      <c r="F66" s="118"/>
      <c r="G66" s="118"/>
      <c r="H66" s="118"/>
      <c r="I66" s="118"/>
      <c r="J66" s="118"/>
      <c r="K66" s="118"/>
    </row>
    <row r="67" spans="1:11" ht="15.6" x14ac:dyDescent="0.3">
      <c r="A67" s="118" t="s">
        <v>20</v>
      </c>
      <c r="B67" s="118"/>
      <c r="C67" s="118"/>
      <c r="D67" s="118"/>
      <c r="E67" s="118"/>
      <c r="F67" s="118"/>
      <c r="G67" s="118"/>
      <c r="H67" s="118"/>
      <c r="I67" s="118"/>
      <c r="J67" s="118"/>
      <c r="K67" s="118"/>
    </row>
    <row r="70" spans="1:11" x14ac:dyDescent="0.25">
      <c r="B70" s="106" t="s">
        <v>87</v>
      </c>
      <c r="C70" s="106"/>
      <c r="D70" s="106"/>
      <c r="E70" s="106"/>
      <c r="F70" s="106"/>
      <c r="G70" s="106"/>
      <c r="H70" s="106"/>
      <c r="K70" s="9"/>
    </row>
    <row r="71" spans="1:11" ht="26.4" x14ac:dyDescent="0.25">
      <c r="B71" s="2" t="s">
        <v>6</v>
      </c>
      <c r="C71" s="2" t="s">
        <v>7</v>
      </c>
      <c r="D71" s="2" t="s">
        <v>8</v>
      </c>
      <c r="E71" s="2" t="s">
        <v>9</v>
      </c>
      <c r="F71" s="2" t="s">
        <v>10</v>
      </c>
      <c r="G71" s="2" t="s">
        <v>11</v>
      </c>
      <c r="H71" s="2" t="s">
        <v>12</v>
      </c>
      <c r="K71" s="9"/>
    </row>
    <row r="72" spans="1:11" x14ac:dyDescent="0.25">
      <c r="A72" s="1" t="s">
        <v>1</v>
      </c>
      <c r="B72" s="10">
        <f t="shared" ref="B72:H74" si="0">B8+B40</f>
        <v>56.910569105691053</v>
      </c>
      <c r="C72" s="10">
        <f t="shared" si="0"/>
        <v>46.122448979591837</v>
      </c>
      <c r="D72" s="10">
        <f t="shared" si="0"/>
        <v>55.590062111801245</v>
      </c>
      <c r="E72" s="10">
        <f t="shared" si="0"/>
        <v>56.521739130434781</v>
      </c>
      <c r="F72" s="10">
        <f t="shared" si="0"/>
        <v>64.50511945392492</v>
      </c>
      <c r="G72" s="10">
        <f t="shared" si="0"/>
        <v>76.99386503067484</v>
      </c>
      <c r="H72" s="10">
        <f t="shared" si="0"/>
        <v>90.46052631578948</v>
      </c>
    </row>
    <row r="73" spans="1:11" x14ac:dyDescent="0.25">
      <c r="A73" s="7" t="s">
        <v>2</v>
      </c>
      <c r="B73" s="10">
        <f t="shared" si="0"/>
        <v>78.966666666666669</v>
      </c>
      <c r="C73" s="10">
        <f t="shared" si="0"/>
        <v>62.855326460481095</v>
      </c>
      <c r="D73" s="10">
        <f t="shared" si="0"/>
        <v>58.979264214046822</v>
      </c>
      <c r="E73" s="10">
        <f t="shared" si="0"/>
        <v>58.240435835351079</v>
      </c>
      <c r="F73" s="10">
        <f t="shared" si="0"/>
        <v>68.429411764705875</v>
      </c>
      <c r="G73" s="10">
        <f t="shared" si="0"/>
        <v>84.667796610169489</v>
      </c>
      <c r="H73" s="10">
        <f t="shared" si="0"/>
        <v>91.576744186046511</v>
      </c>
      <c r="I73" s="11"/>
    </row>
    <row r="74" spans="1:11" x14ac:dyDescent="0.25">
      <c r="A74" s="4" t="s">
        <v>21</v>
      </c>
      <c r="B74" s="14">
        <f t="shared" si="0"/>
        <v>74.699999999999989</v>
      </c>
      <c r="C74" s="14">
        <f t="shared" si="0"/>
        <v>53.2</v>
      </c>
      <c r="D74" s="14">
        <f t="shared" si="0"/>
        <v>61.7</v>
      </c>
      <c r="E74" s="14">
        <f t="shared" si="0"/>
        <v>63.7</v>
      </c>
      <c r="F74" s="14">
        <f t="shared" si="0"/>
        <v>61.2</v>
      </c>
      <c r="G74" s="14">
        <f t="shared" si="0"/>
        <v>75.599999999999994</v>
      </c>
      <c r="H74" s="14">
        <f t="shared" si="0"/>
        <v>89.3</v>
      </c>
      <c r="I74" s="6"/>
    </row>
    <row r="75" spans="1:11" x14ac:dyDescent="0.25">
      <c r="A75" s="7"/>
      <c r="B75" s="126" t="s">
        <v>16</v>
      </c>
      <c r="C75" s="126"/>
      <c r="D75" s="126"/>
      <c r="E75" s="126"/>
      <c r="F75" s="126"/>
      <c r="G75" s="126"/>
      <c r="H75" s="126"/>
      <c r="I75" t="s">
        <v>14</v>
      </c>
    </row>
    <row r="76" spans="1:11" x14ac:dyDescent="0.25">
      <c r="A76" s="1" t="s">
        <v>1</v>
      </c>
      <c r="B76" s="8">
        <f t="shared" ref="B76:H78" si="1">B12+B44</f>
        <v>70</v>
      </c>
      <c r="C76" s="8">
        <f t="shared" si="1"/>
        <v>113</v>
      </c>
      <c r="D76" s="8">
        <f t="shared" si="1"/>
        <v>179</v>
      </c>
      <c r="E76" s="8">
        <f t="shared" si="1"/>
        <v>208</v>
      </c>
      <c r="F76" s="8">
        <f t="shared" si="1"/>
        <v>189</v>
      </c>
      <c r="G76" s="8">
        <f t="shared" si="1"/>
        <v>251</v>
      </c>
      <c r="H76" s="8">
        <f t="shared" si="1"/>
        <v>275</v>
      </c>
      <c r="I76" s="9">
        <f>SUM(B76:H76)</f>
        <v>1285</v>
      </c>
    </row>
    <row r="77" spans="1:11" x14ac:dyDescent="0.25">
      <c r="A77" s="1" t="s">
        <v>2</v>
      </c>
      <c r="B77" s="8">
        <f t="shared" si="1"/>
        <v>94.76</v>
      </c>
      <c r="C77" s="8">
        <f t="shared" si="1"/>
        <v>182.90899999999999</v>
      </c>
      <c r="D77" s="8">
        <f t="shared" si="1"/>
        <v>176.34800000000001</v>
      </c>
      <c r="E77" s="8">
        <f t="shared" si="1"/>
        <v>240.53300000000002</v>
      </c>
      <c r="F77" s="8">
        <f t="shared" si="1"/>
        <v>232.66</v>
      </c>
      <c r="G77" s="8">
        <f t="shared" si="1"/>
        <v>249.76999999999998</v>
      </c>
      <c r="H77" s="8">
        <f t="shared" si="1"/>
        <v>315.024</v>
      </c>
      <c r="I77" s="9">
        <f>SUM(B77:H77)</f>
        <v>1492.0039999999999</v>
      </c>
    </row>
    <row r="78" spans="1:11" x14ac:dyDescent="0.25">
      <c r="A78" s="1" t="s">
        <v>21</v>
      </c>
      <c r="B78" s="8">
        <f t="shared" si="1"/>
        <v>80</v>
      </c>
      <c r="C78" s="8">
        <f t="shared" si="1"/>
        <v>152</v>
      </c>
      <c r="D78" s="8">
        <f t="shared" si="1"/>
        <v>170</v>
      </c>
      <c r="E78" s="8">
        <f t="shared" si="1"/>
        <v>253</v>
      </c>
      <c r="F78" s="8">
        <f t="shared" si="1"/>
        <v>214</v>
      </c>
      <c r="G78" s="8">
        <f t="shared" si="1"/>
        <v>205</v>
      </c>
      <c r="H78" s="8">
        <f t="shared" si="1"/>
        <v>327</v>
      </c>
      <c r="I78" s="8">
        <f>I14+I46</f>
        <v>1401</v>
      </c>
    </row>
    <row r="79" spans="1:11" x14ac:dyDescent="0.25">
      <c r="B79" s="8"/>
      <c r="C79" s="8"/>
      <c r="D79" s="8"/>
      <c r="E79" s="8"/>
      <c r="F79" s="8"/>
      <c r="G79" s="8"/>
      <c r="H79" s="8"/>
      <c r="I79" s="9"/>
    </row>
    <row r="80" spans="1:11" ht="12.75" customHeight="1" x14ac:dyDescent="0.25">
      <c r="A80" s="7"/>
      <c r="B80" s="11"/>
      <c r="C80" s="122"/>
      <c r="D80" s="122"/>
      <c r="E80" s="11"/>
      <c r="F80" s="11"/>
      <c r="G80" s="11"/>
      <c r="H80" s="11"/>
      <c r="I80" s="11"/>
    </row>
    <row r="81" spans="1:9" x14ac:dyDescent="0.25">
      <c r="A81" s="7"/>
      <c r="B81" s="18"/>
      <c r="C81" s="122"/>
      <c r="D81" s="122"/>
      <c r="E81" s="11"/>
      <c r="F81" s="11"/>
      <c r="G81" s="11"/>
      <c r="H81" s="11"/>
      <c r="I81" s="11"/>
    </row>
    <row r="82" spans="1:9" x14ac:dyDescent="0.25">
      <c r="A82" s="7"/>
      <c r="B82" s="11"/>
      <c r="C82" s="15"/>
      <c r="D82" s="15"/>
      <c r="E82" s="11"/>
      <c r="F82" s="11"/>
      <c r="G82" s="11"/>
      <c r="H82" s="11"/>
      <c r="I82" s="11"/>
    </row>
    <row r="83" spans="1:9" x14ac:dyDescent="0.25">
      <c r="A83" s="7"/>
      <c r="B83" s="11"/>
      <c r="C83" s="15"/>
      <c r="D83" s="16"/>
      <c r="E83" s="11"/>
      <c r="F83" s="11"/>
      <c r="G83" s="11"/>
      <c r="H83" s="11"/>
      <c r="I83" s="11"/>
    </row>
    <row r="84" spans="1:9" x14ac:dyDescent="0.25">
      <c r="A84" s="7"/>
      <c r="B84" s="11"/>
      <c r="C84" s="17"/>
      <c r="D84" s="16"/>
      <c r="E84" s="11"/>
      <c r="F84" s="11"/>
      <c r="G84" s="11"/>
      <c r="H84" s="11"/>
      <c r="I84" s="11"/>
    </row>
    <row r="85" spans="1:9" x14ac:dyDescent="0.25">
      <c r="A85" s="7"/>
      <c r="B85" s="11"/>
      <c r="C85" s="11"/>
      <c r="D85" s="16"/>
      <c r="E85" s="11"/>
      <c r="F85" s="11"/>
      <c r="G85" s="11"/>
      <c r="H85" s="11"/>
      <c r="I85" s="11"/>
    </row>
    <row r="100" spans="1:11" ht="17.399999999999999" x14ac:dyDescent="0.3">
      <c r="A100" s="117" t="s">
        <v>18</v>
      </c>
      <c r="B100" s="117"/>
      <c r="C100" s="117"/>
      <c r="D100" s="117"/>
      <c r="E100" s="117"/>
      <c r="F100" s="117"/>
      <c r="G100" s="117"/>
      <c r="H100" s="117"/>
      <c r="I100" s="117"/>
      <c r="J100" s="117"/>
      <c r="K100" s="117"/>
    </row>
    <row r="101" spans="1:11" ht="15.6" x14ac:dyDescent="0.3">
      <c r="A101" s="118" t="s">
        <v>19</v>
      </c>
      <c r="B101" s="118"/>
      <c r="C101" s="118"/>
      <c r="D101" s="118"/>
      <c r="E101" s="118"/>
      <c r="F101" s="118"/>
      <c r="G101" s="118"/>
      <c r="H101" s="118"/>
      <c r="I101" s="118"/>
      <c r="J101" s="118"/>
      <c r="K101" s="118"/>
    </row>
    <row r="102" spans="1:11" ht="15.6" x14ac:dyDescent="0.3">
      <c r="A102" s="118" t="s">
        <v>20</v>
      </c>
      <c r="B102" s="118"/>
      <c r="C102" s="118"/>
      <c r="D102" s="118"/>
      <c r="E102" s="118"/>
      <c r="F102" s="118"/>
      <c r="G102" s="118"/>
      <c r="H102" s="118"/>
      <c r="I102" s="118"/>
      <c r="J102" s="118"/>
      <c r="K102" s="118"/>
    </row>
    <row r="105" spans="1:11" x14ac:dyDescent="0.25">
      <c r="B105" s="106" t="s">
        <v>5</v>
      </c>
      <c r="C105" s="106"/>
      <c r="D105" s="106"/>
      <c r="E105" s="106"/>
      <c r="F105" s="106"/>
      <c r="G105" s="106"/>
      <c r="H105" s="106"/>
    </row>
    <row r="106" spans="1:11" ht="26.4" x14ac:dyDescent="0.25">
      <c r="B106" s="28" t="s">
        <v>6</v>
      </c>
      <c r="C106" s="28" t="s">
        <v>7</v>
      </c>
      <c r="D106" s="28" t="s">
        <v>8</v>
      </c>
      <c r="E106" s="28" t="s">
        <v>9</v>
      </c>
      <c r="F106" s="28" t="s">
        <v>10</v>
      </c>
      <c r="G106" s="28" t="s">
        <v>11</v>
      </c>
      <c r="H106" s="28" t="s">
        <v>12</v>
      </c>
    </row>
    <row r="107" spans="1:11" x14ac:dyDescent="0.25">
      <c r="A107" s="1" t="s">
        <v>1</v>
      </c>
      <c r="B107" s="3">
        <v>43.089430894308947</v>
      </c>
      <c r="C107" s="3">
        <v>53.877551020408163</v>
      </c>
      <c r="D107" s="3">
        <v>44.409937888198755</v>
      </c>
      <c r="E107" s="3">
        <v>43.75</v>
      </c>
      <c r="F107" s="3">
        <v>35.836177474402731</v>
      </c>
      <c r="G107" s="3">
        <v>22.699386503067483</v>
      </c>
      <c r="H107" s="3">
        <v>9.2105263157894726</v>
      </c>
    </row>
    <row r="108" spans="1:11" x14ac:dyDescent="0.25">
      <c r="A108" s="7" t="s">
        <v>2</v>
      </c>
      <c r="B108" s="13">
        <v>21.1</v>
      </c>
      <c r="C108" s="13">
        <v>37.1</v>
      </c>
      <c r="D108" s="13">
        <v>41.1</v>
      </c>
      <c r="E108" s="13">
        <v>41.6</v>
      </c>
      <c r="F108" s="13">
        <v>31.7</v>
      </c>
      <c r="G108" s="13">
        <v>15.2</v>
      </c>
      <c r="H108" s="13">
        <v>8.4</v>
      </c>
      <c r="I108" s="11"/>
    </row>
    <row r="109" spans="1:11" x14ac:dyDescent="0.25">
      <c r="A109" s="4" t="s">
        <v>21</v>
      </c>
      <c r="B109" s="5">
        <v>21.4</v>
      </c>
      <c r="C109" s="5">
        <v>45.4</v>
      </c>
      <c r="D109" s="5">
        <v>37.299999999999997</v>
      </c>
      <c r="E109" s="5">
        <v>35.6</v>
      </c>
      <c r="F109" s="5">
        <v>37.299999999999997</v>
      </c>
      <c r="G109" s="5">
        <v>23.4</v>
      </c>
      <c r="H109" s="5">
        <v>8.4</v>
      </c>
      <c r="I109" s="6"/>
    </row>
    <row r="110" spans="1:11" x14ac:dyDescent="0.25">
      <c r="A110" s="7"/>
      <c r="B110" s="126" t="s">
        <v>17</v>
      </c>
      <c r="C110" s="126"/>
      <c r="D110" s="126"/>
      <c r="E110" s="126"/>
      <c r="F110" s="126"/>
      <c r="G110" s="126"/>
      <c r="H110" s="126"/>
      <c r="I110" t="s">
        <v>14</v>
      </c>
    </row>
    <row r="111" spans="1:11" x14ac:dyDescent="0.25">
      <c r="A111" s="1" t="s">
        <v>1</v>
      </c>
      <c r="B111" s="8">
        <v>53</v>
      </c>
      <c r="C111" s="8">
        <v>132</v>
      </c>
      <c r="D111" s="8">
        <v>143</v>
      </c>
      <c r="E111" s="8">
        <v>161</v>
      </c>
      <c r="F111" s="8">
        <v>105</v>
      </c>
      <c r="G111" s="8">
        <v>74</v>
      </c>
      <c r="H111" s="8">
        <v>28</v>
      </c>
      <c r="I111" s="9">
        <f>SUM(B111:H111)</f>
        <v>696</v>
      </c>
    </row>
    <row r="112" spans="1:11" x14ac:dyDescent="0.25">
      <c r="A112" s="1" t="s">
        <v>2</v>
      </c>
      <c r="B112" s="8">
        <v>25.32</v>
      </c>
      <c r="C112" s="8">
        <v>107.961</v>
      </c>
      <c r="D112" s="8">
        <v>122.889</v>
      </c>
      <c r="E112" s="8">
        <v>171.80799999999999</v>
      </c>
      <c r="F112" s="8">
        <v>107.78</v>
      </c>
      <c r="G112" s="8">
        <v>44.84</v>
      </c>
      <c r="H112" s="8">
        <v>28.896000000000001</v>
      </c>
      <c r="I112" s="9">
        <f>SUM(B112:H112)</f>
        <v>609.49400000000003</v>
      </c>
    </row>
    <row r="113" spans="1:9" x14ac:dyDescent="0.25">
      <c r="A113" s="1" t="s">
        <v>21</v>
      </c>
      <c r="B113">
        <v>23</v>
      </c>
      <c r="C113" s="41">
        <v>129</v>
      </c>
      <c r="D113">
        <v>103</v>
      </c>
      <c r="E113">
        <v>141</v>
      </c>
      <c r="F113">
        <v>130</v>
      </c>
      <c r="G113">
        <v>64</v>
      </c>
      <c r="H113">
        <v>31</v>
      </c>
      <c r="I113" s="9">
        <f>SUM(B113:H113)</f>
        <v>621</v>
      </c>
    </row>
    <row r="114" spans="1:9" x14ac:dyDescent="0.25">
      <c r="C114" s="9"/>
    </row>
    <row r="133" spans="1:9" ht="17.399999999999999" x14ac:dyDescent="0.3">
      <c r="A133" s="42" t="s">
        <v>90</v>
      </c>
    </row>
    <row r="134" spans="1:9" x14ac:dyDescent="0.25">
      <c r="B134" s="106" t="s">
        <v>0</v>
      </c>
      <c r="C134" s="106"/>
      <c r="D134" s="106"/>
      <c r="E134" s="106"/>
      <c r="F134" s="106"/>
      <c r="G134" s="106"/>
      <c r="H134" s="106"/>
    </row>
    <row r="135" spans="1:9" ht="26.4" x14ac:dyDescent="0.25">
      <c r="B135" s="28" t="s">
        <v>92</v>
      </c>
      <c r="C135" s="28" t="s">
        <v>6</v>
      </c>
      <c r="D135" s="28" t="s">
        <v>7</v>
      </c>
      <c r="E135" s="28" t="s">
        <v>8</v>
      </c>
      <c r="F135" s="28" t="s">
        <v>9</v>
      </c>
      <c r="G135" s="28" t="s">
        <v>10</v>
      </c>
      <c r="H135" s="28" t="s">
        <v>11</v>
      </c>
      <c r="I135" s="28" t="s">
        <v>12</v>
      </c>
    </row>
    <row r="136" spans="1:9" x14ac:dyDescent="0.25">
      <c r="A136" s="1" t="s">
        <v>1</v>
      </c>
      <c r="B136" s="3">
        <v>38.700000000000003</v>
      </c>
      <c r="C136" s="3">
        <v>49.59349593495935</v>
      </c>
      <c r="D136" s="3">
        <v>31.836734693877549</v>
      </c>
      <c r="E136" s="3">
        <v>38.509316770186338</v>
      </c>
      <c r="F136" s="3">
        <v>32.880434782608695</v>
      </c>
      <c r="G136" s="3">
        <v>33.788395904436861</v>
      </c>
      <c r="H136" s="3">
        <v>38.650306748466257</v>
      </c>
      <c r="I136" s="3">
        <v>51.973684210526315</v>
      </c>
    </row>
    <row r="137" spans="1:9" x14ac:dyDescent="0.25">
      <c r="A137" s="7" t="s">
        <v>2</v>
      </c>
      <c r="B137" s="3">
        <v>42.5</v>
      </c>
      <c r="C137" s="13">
        <v>71.666666666666671</v>
      </c>
      <c r="D137" s="13">
        <v>42.955326460481096</v>
      </c>
      <c r="E137" s="13">
        <v>33.779264214046819</v>
      </c>
      <c r="F137" s="13">
        <v>34.382566585956411</v>
      </c>
      <c r="G137" s="13">
        <v>33.529411764705877</v>
      </c>
      <c r="H137" s="13">
        <v>44.067796610169488</v>
      </c>
      <c r="I137" s="13">
        <v>56.97674418604651</v>
      </c>
    </row>
    <row r="138" spans="1:9" x14ac:dyDescent="0.25">
      <c r="A138" s="4" t="s">
        <v>21</v>
      </c>
      <c r="B138" s="5">
        <v>45.1</v>
      </c>
      <c r="C138" s="5">
        <v>73.099999999999994</v>
      </c>
      <c r="D138" s="5">
        <v>43.5</v>
      </c>
      <c r="E138" s="5">
        <v>39.1</v>
      </c>
      <c r="F138" s="5">
        <v>42.1</v>
      </c>
      <c r="G138" s="5">
        <v>34.9</v>
      </c>
      <c r="H138" s="5">
        <v>38.299999999999997</v>
      </c>
      <c r="I138" s="5">
        <v>60.8</v>
      </c>
    </row>
    <row r="139" spans="1:9" x14ac:dyDescent="0.25">
      <c r="A139" t="s">
        <v>0</v>
      </c>
      <c r="B139" s="3">
        <f>B138-B137</f>
        <v>2.6000000000000014</v>
      </c>
      <c r="C139" s="3">
        <f>C138-C137</f>
        <v>1.4333333333333229</v>
      </c>
      <c r="D139" s="3">
        <f t="shared" ref="D139:I139" si="2">D138-D137</f>
        <v>0.54467353951890374</v>
      </c>
      <c r="E139" s="3">
        <f t="shared" si="2"/>
        <v>5.3207357859531825</v>
      </c>
      <c r="F139" s="3">
        <f t="shared" si="2"/>
        <v>7.7174334140435903</v>
      </c>
      <c r="G139" s="3">
        <f t="shared" si="2"/>
        <v>1.3705882352941217</v>
      </c>
      <c r="H139" s="3">
        <f t="shared" si="2"/>
        <v>-5.7677966101694906</v>
      </c>
      <c r="I139" s="3">
        <f t="shared" si="2"/>
        <v>3.8232558139534873</v>
      </c>
    </row>
    <row r="140" spans="1:9" x14ac:dyDescent="0.25">
      <c r="A140"/>
    </row>
    <row r="141" spans="1:9" x14ac:dyDescent="0.25">
      <c r="B141" s="106" t="s">
        <v>3</v>
      </c>
      <c r="C141" s="106"/>
      <c r="D141" s="106"/>
      <c r="E141" s="106"/>
      <c r="F141" s="106"/>
      <c r="G141" s="106"/>
      <c r="H141" s="106"/>
    </row>
    <row r="142" spans="1:9" ht="26.4" x14ac:dyDescent="0.25">
      <c r="B142" s="28" t="s">
        <v>92</v>
      </c>
      <c r="C142" s="28" t="s">
        <v>6</v>
      </c>
      <c r="D142" s="28" t="s">
        <v>7</v>
      </c>
      <c r="E142" s="28" t="s">
        <v>8</v>
      </c>
      <c r="F142" s="28" t="s">
        <v>9</v>
      </c>
      <c r="G142" s="28" t="s">
        <v>10</v>
      </c>
      <c r="H142" s="28" t="s">
        <v>11</v>
      </c>
      <c r="I142" s="28" t="s">
        <v>12</v>
      </c>
    </row>
    <row r="143" spans="1:9" x14ac:dyDescent="0.25">
      <c r="A143" s="1" t="s">
        <v>1</v>
      </c>
      <c r="B143" s="3">
        <v>26.1</v>
      </c>
      <c r="C143" s="10">
        <v>7.3170731707317067</v>
      </c>
      <c r="D143" s="10">
        <v>14.285714285714285</v>
      </c>
      <c r="E143" s="10">
        <v>17.080745341614907</v>
      </c>
      <c r="F143" s="10">
        <v>23.641304347826086</v>
      </c>
      <c r="G143" s="10">
        <v>30.716723549488055</v>
      </c>
      <c r="H143" s="10">
        <v>38.343558282208591</v>
      </c>
      <c r="I143" s="10">
        <v>38.486842105263158</v>
      </c>
    </row>
    <row r="144" spans="1:9" x14ac:dyDescent="0.25">
      <c r="A144" s="7" t="s">
        <v>2</v>
      </c>
      <c r="B144" s="3">
        <v>28.5</v>
      </c>
      <c r="C144" s="13">
        <v>7.3</v>
      </c>
      <c r="D144" s="13">
        <v>19.899999999999999</v>
      </c>
      <c r="E144" s="13">
        <v>25.2</v>
      </c>
      <c r="F144" s="13">
        <v>23.857869249394671</v>
      </c>
      <c r="G144" s="13">
        <v>34.9</v>
      </c>
      <c r="H144" s="13">
        <v>40.6</v>
      </c>
      <c r="I144" s="13">
        <v>34.6</v>
      </c>
    </row>
    <row r="145" spans="1:9" x14ac:dyDescent="0.25">
      <c r="A145" s="4" t="s">
        <v>21</v>
      </c>
      <c r="B145" s="5">
        <v>23.2</v>
      </c>
      <c r="C145" s="5">
        <v>1.6</v>
      </c>
      <c r="D145" s="5">
        <v>9.6999999999999993</v>
      </c>
      <c r="E145" s="5">
        <v>22.6</v>
      </c>
      <c r="F145" s="5">
        <v>21.6</v>
      </c>
      <c r="G145" s="5">
        <v>26.3</v>
      </c>
      <c r="H145" s="5">
        <v>37.299999999999997</v>
      </c>
      <c r="I145" s="5">
        <v>28.5</v>
      </c>
    </row>
    <row r="146" spans="1:9" x14ac:dyDescent="0.25">
      <c r="A146" t="s">
        <v>3</v>
      </c>
      <c r="B146" s="3">
        <f>B145-B144</f>
        <v>-5.3000000000000007</v>
      </c>
      <c r="C146" s="3">
        <f>C145-C144</f>
        <v>-5.6999999999999993</v>
      </c>
      <c r="D146" s="3">
        <f t="shared" ref="D146:I146" si="3">D145-D144</f>
        <v>-10.199999999999999</v>
      </c>
      <c r="E146" s="3">
        <f t="shared" si="3"/>
        <v>-2.5999999999999979</v>
      </c>
      <c r="F146" s="3">
        <f t="shared" si="3"/>
        <v>-2.2578692493946697</v>
      </c>
      <c r="G146" s="3">
        <f t="shared" si="3"/>
        <v>-8.5999999999999979</v>
      </c>
      <c r="H146" s="3">
        <f t="shared" si="3"/>
        <v>-3.3000000000000043</v>
      </c>
      <c r="I146" s="3">
        <f t="shared" si="3"/>
        <v>-6.1000000000000014</v>
      </c>
    </row>
    <row r="147" spans="1:9" x14ac:dyDescent="0.25">
      <c r="A147"/>
    </row>
    <row r="148" spans="1:9" x14ac:dyDescent="0.25">
      <c r="B148" s="106" t="s">
        <v>5</v>
      </c>
      <c r="C148" s="106"/>
      <c r="D148" s="106"/>
      <c r="E148" s="106"/>
      <c r="F148" s="106"/>
      <c r="G148" s="106"/>
      <c r="H148" s="106"/>
    </row>
    <row r="149" spans="1:9" ht="26.4" x14ac:dyDescent="0.25">
      <c r="B149" s="28" t="s">
        <v>92</v>
      </c>
      <c r="C149" s="28" t="s">
        <v>6</v>
      </c>
      <c r="D149" s="28" t="s">
        <v>7</v>
      </c>
      <c r="E149" s="28" t="s">
        <v>8</v>
      </c>
      <c r="F149" s="28" t="s">
        <v>9</v>
      </c>
      <c r="G149" s="28" t="s">
        <v>10</v>
      </c>
      <c r="H149" s="28" t="s">
        <v>11</v>
      </c>
      <c r="I149" s="28" t="s">
        <v>12</v>
      </c>
    </row>
    <row r="150" spans="1:9" x14ac:dyDescent="0.25">
      <c r="A150" s="1" t="s">
        <v>1</v>
      </c>
      <c r="B150" s="3">
        <v>35.1</v>
      </c>
      <c r="C150" s="3">
        <v>43.089430894308947</v>
      </c>
      <c r="D150" s="3">
        <v>53.877551020408163</v>
      </c>
      <c r="E150" s="3">
        <v>44.409937888198755</v>
      </c>
      <c r="F150" s="3">
        <v>43.75</v>
      </c>
      <c r="G150" s="3">
        <v>35.836177474402731</v>
      </c>
      <c r="H150" s="3">
        <v>22.699386503067483</v>
      </c>
      <c r="I150" s="3">
        <v>9.2105263157894726</v>
      </c>
    </row>
    <row r="151" spans="1:9" x14ac:dyDescent="0.25">
      <c r="A151" s="7" t="s">
        <v>2</v>
      </c>
      <c r="B151" s="3">
        <v>29</v>
      </c>
      <c r="C151" s="13">
        <v>21.1</v>
      </c>
      <c r="D151" s="13">
        <v>37.1</v>
      </c>
      <c r="E151" s="13">
        <v>41.1</v>
      </c>
      <c r="F151" s="13">
        <v>41.6</v>
      </c>
      <c r="G151" s="13">
        <v>31.7</v>
      </c>
      <c r="H151" s="13">
        <v>15.2</v>
      </c>
      <c r="I151" s="13">
        <v>8.4</v>
      </c>
    </row>
    <row r="152" spans="1:9" x14ac:dyDescent="0.25">
      <c r="A152" s="4" t="s">
        <v>21</v>
      </c>
      <c r="B152" s="5">
        <v>31.7</v>
      </c>
      <c r="C152" s="5">
        <v>21.4</v>
      </c>
      <c r="D152" s="5">
        <v>45.4</v>
      </c>
      <c r="E152" s="5">
        <v>37.299999999999997</v>
      </c>
      <c r="F152" s="5">
        <v>35.6</v>
      </c>
      <c r="G152" s="5">
        <v>37.299999999999997</v>
      </c>
      <c r="H152" s="5">
        <v>23.4</v>
      </c>
      <c r="I152" s="5">
        <v>8.4</v>
      </c>
    </row>
    <row r="153" spans="1:9" x14ac:dyDescent="0.25">
      <c r="A153" t="s">
        <v>5</v>
      </c>
      <c r="B153" s="3">
        <f>B152-B151</f>
        <v>2.6999999999999993</v>
      </c>
      <c r="C153" s="3">
        <f>C152-C151</f>
        <v>0.29999999999999716</v>
      </c>
      <c r="D153" s="3">
        <f t="shared" ref="D153:I153" si="4">D152-D151</f>
        <v>8.2999999999999972</v>
      </c>
      <c r="E153" s="3">
        <f t="shared" si="4"/>
        <v>-3.8000000000000043</v>
      </c>
      <c r="F153" s="3">
        <f t="shared" si="4"/>
        <v>-6</v>
      </c>
      <c r="G153" s="3">
        <f t="shared" si="4"/>
        <v>5.5999999999999979</v>
      </c>
      <c r="H153" s="3">
        <f t="shared" si="4"/>
        <v>8.1999999999999993</v>
      </c>
      <c r="I153" s="3">
        <f t="shared" si="4"/>
        <v>0</v>
      </c>
    </row>
    <row r="154" spans="1:9" x14ac:dyDescent="0.25">
      <c r="A154"/>
    </row>
    <row r="155" spans="1:9" x14ac:dyDescent="0.25">
      <c r="A155" s="123" t="s">
        <v>95</v>
      </c>
      <c r="B155" s="124"/>
      <c r="C155" s="124"/>
      <c r="D155" s="124"/>
      <c r="E155" s="124"/>
      <c r="F155" s="124"/>
      <c r="G155" s="124"/>
      <c r="H155" s="124"/>
      <c r="I155" s="125"/>
    </row>
    <row r="156" spans="1:9" ht="26.4" x14ac:dyDescent="0.25">
      <c r="A156" s="52"/>
      <c r="B156" s="98" t="s">
        <v>92</v>
      </c>
      <c r="C156" s="99" t="s">
        <v>6</v>
      </c>
      <c r="D156" s="99" t="s">
        <v>7</v>
      </c>
      <c r="E156" s="99" t="s">
        <v>8</v>
      </c>
      <c r="F156" s="99" t="s">
        <v>9</v>
      </c>
      <c r="G156" s="99" t="s">
        <v>10</v>
      </c>
      <c r="H156" s="99" t="s">
        <v>11</v>
      </c>
      <c r="I156" s="100" t="s">
        <v>12</v>
      </c>
    </row>
    <row r="157" spans="1:9" x14ac:dyDescent="0.25">
      <c r="A157" s="43" t="s">
        <v>0</v>
      </c>
      <c r="B157" s="13">
        <v>2.6</v>
      </c>
      <c r="C157" s="40">
        <v>1.4333333333333229</v>
      </c>
      <c r="D157" s="40">
        <v>0.54467353951890374</v>
      </c>
      <c r="E157" s="40">
        <v>5.3207357859531825</v>
      </c>
      <c r="F157" s="40">
        <v>7.7174334140435903</v>
      </c>
      <c r="G157" s="40">
        <v>1.3705882352941217</v>
      </c>
      <c r="H157" s="40">
        <v>-5.7677966101694906</v>
      </c>
      <c r="I157" s="44">
        <v>3.8232558139534873</v>
      </c>
    </row>
    <row r="158" spans="1:9" x14ac:dyDescent="0.25">
      <c r="A158" s="43" t="s">
        <v>3</v>
      </c>
      <c r="B158" s="13">
        <v>-5.3</v>
      </c>
      <c r="C158" s="40">
        <v>-5.7</v>
      </c>
      <c r="D158" s="40">
        <v>-10.199999999999999</v>
      </c>
      <c r="E158" s="40">
        <v>-2.6</v>
      </c>
      <c r="F158" s="40">
        <v>-2.2578692493946697</v>
      </c>
      <c r="G158" s="40">
        <v>-8.6</v>
      </c>
      <c r="H158" s="40">
        <v>-3.3</v>
      </c>
      <c r="I158" s="44">
        <v>-6.1</v>
      </c>
    </row>
    <row r="159" spans="1:9" x14ac:dyDescent="0.25">
      <c r="A159" s="45" t="s">
        <v>5</v>
      </c>
      <c r="B159" s="47">
        <v>2.7</v>
      </c>
      <c r="C159" s="48">
        <v>0.29999999999999716</v>
      </c>
      <c r="D159" s="48">
        <v>8.3000000000000007</v>
      </c>
      <c r="E159" s="48">
        <v>-3.8</v>
      </c>
      <c r="F159" s="48">
        <v>-6</v>
      </c>
      <c r="G159" s="48">
        <v>5.6</v>
      </c>
      <c r="H159" s="48">
        <v>8.1999999999999993</v>
      </c>
      <c r="I159" s="49">
        <v>0</v>
      </c>
    </row>
    <row r="160" spans="1:9" x14ac:dyDescent="0.25">
      <c r="A160"/>
    </row>
  </sheetData>
  <mergeCells count="25">
    <mergeCell ref="A66:K66"/>
    <mergeCell ref="A67:K67"/>
    <mergeCell ref="A100:K100"/>
    <mergeCell ref="B110:H110"/>
    <mergeCell ref="B70:H70"/>
    <mergeCell ref="B75:H75"/>
    <mergeCell ref="C80:D81"/>
    <mergeCell ref="B105:H105"/>
    <mergeCell ref="A101:K101"/>
    <mergeCell ref="A102:K102"/>
    <mergeCell ref="A155:I155"/>
    <mergeCell ref="B43:H43"/>
    <mergeCell ref="B134:H134"/>
    <mergeCell ref="B141:H141"/>
    <mergeCell ref="B148:H148"/>
    <mergeCell ref="A65:K65"/>
    <mergeCell ref="B11:H11"/>
    <mergeCell ref="A1:K1"/>
    <mergeCell ref="A2:K2"/>
    <mergeCell ref="A3:K3"/>
    <mergeCell ref="B6:H6"/>
    <mergeCell ref="B38:H38"/>
    <mergeCell ref="A33:K33"/>
    <mergeCell ref="A34:K34"/>
    <mergeCell ref="A35:K35"/>
  </mergeCells>
  <phoneticPr fontId="2" type="noConversion"/>
  <pageMargins left="1.1811023622047245" right="0.39370078740157483" top="0.59055118110236227" bottom="0.39370078740157483" header="0.51181102362204722" footer="0.51181102362204722"/>
  <pageSetup paperSize="9" orientation="landscape" r:id="rId1"/>
  <headerFooter alignWithMargins="0"/>
  <rowBreaks count="4" manualBreakCount="4">
    <brk id="32" max="16383" man="1"/>
    <brk id="64" max="16383" man="1"/>
    <brk id="99" max="16383" man="1"/>
    <brk id="131"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58"/>
  <sheetViews>
    <sheetView tabSelected="1" topLeftCell="A23" zoomScaleNormal="100" workbookViewId="0">
      <selection activeCell="J30" sqref="J30"/>
    </sheetView>
  </sheetViews>
  <sheetFormatPr baseColWidth="10" defaultRowHeight="13.2" x14ac:dyDescent="0.25"/>
  <cols>
    <col min="1" max="1" width="13.6640625" customWidth="1"/>
    <col min="3" max="3" width="10.44140625" customWidth="1"/>
    <col min="4" max="4" width="9.33203125" customWidth="1"/>
    <col min="8" max="8" width="22.109375" customWidth="1"/>
    <col min="9" max="9" width="10" customWidth="1"/>
    <col min="10" max="10" width="8" bestFit="1" customWidth="1"/>
    <col min="11" max="11" width="13.44140625" customWidth="1"/>
  </cols>
  <sheetData>
    <row r="1" spans="1:11" ht="17.399999999999999" x14ac:dyDescent="0.3">
      <c r="A1" s="117" t="s">
        <v>18</v>
      </c>
      <c r="B1" s="117"/>
      <c r="C1" s="117"/>
      <c r="D1" s="117"/>
      <c r="E1" s="117"/>
      <c r="F1" s="117"/>
      <c r="G1" s="117"/>
      <c r="H1" s="117"/>
      <c r="I1" s="117"/>
      <c r="J1" s="117"/>
      <c r="K1" s="117"/>
    </row>
    <row r="2" spans="1:11" ht="15.6" x14ac:dyDescent="0.3">
      <c r="A2" s="118" t="s">
        <v>19</v>
      </c>
      <c r="B2" s="118"/>
      <c r="C2" s="118"/>
      <c r="D2" s="118"/>
      <c r="E2" s="118"/>
      <c r="F2" s="118"/>
      <c r="G2" s="118"/>
      <c r="H2" s="118"/>
      <c r="I2" s="118"/>
      <c r="J2" s="118"/>
      <c r="K2" s="118"/>
    </row>
    <row r="3" spans="1:11" ht="15.6" x14ac:dyDescent="0.3">
      <c r="A3" s="118" t="s">
        <v>106</v>
      </c>
      <c r="B3" s="118"/>
      <c r="C3" s="118"/>
      <c r="D3" s="118"/>
      <c r="E3" s="118"/>
      <c r="F3" s="118"/>
      <c r="G3" s="118"/>
      <c r="H3" s="118"/>
      <c r="I3" s="118"/>
      <c r="J3" s="118"/>
      <c r="K3" s="118"/>
    </row>
    <row r="4" spans="1:11" ht="15.6" x14ac:dyDescent="0.3">
      <c r="A4" s="12"/>
      <c r="B4" s="12"/>
      <c r="C4" s="12"/>
      <c r="D4" s="12"/>
      <c r="E4" s="12"/>
      <c r="F4" s="12"/>
      <c r="G4" s="12"/>
      <c r="H4" s="12"/>
      <c r="I4" s="12"/>
      <c r="J4" s="12"/>
      <c r="K4" s="12"/>
    </row>
    <row r="5" spans="1:11" ht="13.8" x14ac:dyDescent="0.25">
      <c r="A5" s="110" t="s">
        <v>76</v>
      </c>
      <c r="B5" s="110"/>
      <c r="C5" s="110"/>
      <c r="D5" s="110"/>
      <c r="E5" s="110"/>
      <c r="F5" s="110"/>
      <c r="G5" s="110"/>
      <c r="H5" s="110"/>
      <c r="I5" s="110"/>
      <c r="J5" s="110"/>
      <c r="K5" s="110"/>
    </row>
    <row r="6" spans="1:11" ht="68.25" customHeight="1" x14ac:dyDescent="0.25">
      <c r="A6" s="119" t="s">
        <v>47</v>
      </c>
      <c r="B6" s="119"/>
      <c r="C6" s="119"/>
      <c r="D6" s="119"/>
      <c r="E6" s="119"/>
      <c r="F6" s="119"/>
      <c r="G6" s="119"/>
      <c r="H6" s="119"/>
      <c r="I6" s="119"/>
      <c r="J6" s="119"/>
      <c r="K6" s="119"/>
    </row>
    <row r="7" spans="1:11" ht="13.8" x14ac:dyDescent="0.25">
      <c r="A7" s="21"/>
      <c r="B7" s="21"/>
      <c r="C7" s="21"/>
      <c r="D7" s="21"/>
      <c r="E7" s="21"/>
      <c r="F7" s="21"/>
      <c r="G7" s="21"/>
      <c r="H7" s="21"/>
      <c r="I7" s="21"/>
      <c r="J7" s="21"/>
      <c r="K7" s="21"/>
    </row>
    <row r="8" spans="1:11" ht="13.8" x14ac:dyDescent="0.25">
      <c r="A8" s="23" t="s">
        <v>24</v>
      </c>
      <c r="B8" s="135" t="s">
        <v>52</v>
      </c>
      <c r="C8" s="136"/>
      <c r="D8" s="136"/>
      <c r="E8" s="136"/>
      <c r="F8" s="136"/>
      <c r="G8" s="136"/>
      <c r="H8" s="136"/>
      <c r="I8" s="136"/>
      <c r="J8" s="136"/>
      <c r="K8" s="137"/>
    </row>
    <row r="9" spans="1:11" ht="15.75" customHeight="1" x14ac:dyDescent="0.25">
      <c r="B9" s="138" t="s">
        <v>53</v>
      </c>
      <c r="C9" s="131"/>
      <c r="D9" s="131"/>
      <c r="E9" s="131"/>
      <c r="F9" s="131"/>
      <c r="G9" s="131"/>
      <c r="H9" s="131"/>
      <c r="I9" s="131"/>
      <c r="J9" s="131"/>
      <c r="K9" s="139"/>
    </row>
    <row r="10" spans="1:11" ht="15.75" customHeight="1" x14ac:dyDescent="0.25">
      <c r="B10" s="132" t="s">
        <v>48</v>
      </c>
      <c r="C10" s="133"/>
      <c r="D10" s="133"/>
      <c r="E10" s="133"/>
      <c r="F10" s="133"/>
      <c r="G10" s="133"/>
      <c r="H10" s="133"/>
      <c r="I10" s="133"/>
      <c r="J10" s="133"/>
      <c r="K10" s="134"/>
    </row>
    <row r="11" spans="1:11" ht="15.75" customHeight="1" x14ac:dyDescent="0.25">
      <c r="B11" s="107" t="s">
        <v>49</v>
      </c>
      <c r="C11" s="108"/>
      <c r="D11" s="108"/>
      <c r="E11" s="108"/>
      <c r="F11" s="108"/>
      <c r="G11" s="108"/>
      <c r="H11" s="108"/>
      <c r="I11" s="108"/>
      <c r="J11" s="108"/>
      <c r="K11" s="109"/>
    </row>
    <row r="12" spans="1:11" ht="15.75" customHeight="1" x14ac:dyDescent="0.25">
      <c r="B12" s="107" t="s">
        <v>50</v>
      </c>
      <c r="C12" s="108"/>
      <c r="D12" s="108"/>
      <c r="E12" s="108"/>
      <c r="F12" s="108"/>
      <c r="G12" s="108"/>
      <c r="H12" s="108"/>
      <c r="I12" s="108"/>
      <c r="J12" s="108"/>
      <c r="K12" s="109"/>
    </row>
    <row r="13" spans="1:11" ht="15.75" customHeight="1" x14ac:dyDescent="0.25">
      <c r="B13" s="107" t="s">
        <v>51</v>
      </c>
      <c r="C13" s="108"/>
      <c r="D13" s="108"/>
      <c r="E13" s="108"/>
      <c r="F13" s="108"/>
      <c r="G13" s="108"/>
      <c r="H13" s="108"/>
      <c r="I13" s="108"/>
      <c r="J13" s="108"/>
      <c r="K13" s="109"/>
    </row>
    <row r="14" spans="1:11" ht="15.75" customHeight="1" x14ac:dyDescent="0.25">
      <c r="B14" s="107" t="s">
        <v>54</v>
      </c>
      <c r="C14" s="108"/>
      <c r="D14" s="108"/>
      <c r="E14" s="108"/>
      <c r="F14" s="108"/>
      <c r="G14" s="108"/>
      <c r="H14" s="108"/>
      <c r="I14" s="108"/>
      <c r="J14" s="108"/>
      <c r="K14" s="109"/>
    </row>
    <row r="15" spans="1:11" ht="15.75" customHeight="1" x14ac:dyDescent="0.25">
      <c r="B15" s="107" t="s">
        <v>55</v>
      </c>
      <c r="C15" s="108"/>
      <c r="D15" s="108"/>
      <c r="E15" s="108"/>
      <c r="F15" s="108"/>
      <c r="G15" s="108"/>
      <c r="H15" s="108"/>
      <c r="I15" s="108"/>
      <c r="J15" s="108"/>
      <c r="K15" s="109"/>
    </row>
    <row r="16" spans="1:11" ht="15.75" customHeight="1" x14ac:dyDescent="0.25">
      <c r="B16" s="107" t="s">
        <v>56</v>
      </c>
      <c r="C16" s="108"/>
      <c r="D16" s="108"/>
      <c r="E16" s="108"/>
      <c r="F16" s="108"/>
      <c r="G16" s="108"/>
      <c r="H16" s="108"/>
      <c r="I16" s="108"/>
      <c r="J16" s="108"/>
      <c r="K16" s="109"/>
    </row>
    <row r="17" spans="1:11" ht="15.75" customHeight="1" x14ac:dyDescent="0.25">
      <c r="B17" s="114" t="s">
        <v>57</v>
      </c>
      <c r="C17" s="115"/>
      <c r="D17" s="115"/>
      <c r="E17" s="115"/>
      <c r="F17" s="115"/>
      <c r="G17" s="115"/>
      <c r="H17" s="115"/>
      <c r="I17" s="115"/>
      <c r="J17" s="115"/>
      <c r="K17" s="116"/>
    </row>
    <row r="18" spans="1:11" ht="15.75" customHeight="1" x14ac:dyDescent="0.25">
      <c r="B18" s="132" t="s">
        <v>58</v>
      </c>
      <c r="C18" s="133"/>
      <c r="D18" s="133"/>
      <c r="E18" s="133"/>
      <c r="F18" s="133"/>
      <c r="G18" s="133"/>
      <c r="H18" s="133"/>
      <c r="I18" s="133"/>
      <c r="J18" s="133"/>
      <c r="K18" s="134"/>
    </row>
    <row r="19" spans="1:11" ht="15.75" customHeight="1" x14ac:dyDescent="0.25">
      <c r="B19" s="107" t="s">
        <v>49</v>
      </c>
      <c r="C19" s="108"/>
      <c r="D19" s="108"/>
      <c r="E19" s="108"/>
      <c r="F19" s="108"/>
      <c r="G19" s="108"/>
      <c r="H19" s="108"/>
      <c r="I19" s="108"/>
      <c r="J19" s="108"/>
      <c r="K19" s="109"/>
    </row>
    <row r="20" spans="1:11" ht="15.75" customHeight="1" x14ac:dyDescent="0.25">
      <c r="B20" s="107" t="s">
        <v>50</v>
      </c>
      <c r="C20" s="108"/>
      <c r="D20" s="108"/>
      <c r="E20" s="108"/>
      <c r="F20" s="108"/>
      <c r="G20" s="108"/>
      <c r="H20" s="108"/>
      <c r="I20" s="108"/>
      <c r="J20" s="108"/>
      <c r="K20" s="109"/>
    </row>
    <row r="21" spans="1:11" ht="15.75" customHeight="1" x14ac:dyDescent="0.25">
      <c r="B21" s="107" t="s">
        <v>51</v>
      </c>
      <c r="C21" s="108"/>
      <c r="D21" s="108"/>
      <c r="E21" s="108"/>
      <c r="F21" s="108"/>
      <c r="G21" s="108"/>
      <c r="H21" s="108"/>
      <c r="I21" s="108"/>
      <c r="J21" s="108"/>
      <c r="K21" s="109"/>
    </row>
    <row r="22" spans="1:11" ht="15.75" customHeight="1" x14ac:dyDescent="0.25">
      <c r="B22" s="107" t="s">
        <v>54</v>
      </c>
      <c r="C22" s="108"/>
      <c r="D22" s="108"/>
      <c r="E22" s="108"/>
      <c r="F22" s="108"/>
      <c r="G22" s="108"/>
      <c r="H22" s="108"/>
      <c r="I22" s="108"/>
      <c r="J22" s="108"/>
      <c r="K22" s="109"/>
    </row>
    <row r="23" spans="1:11" ht="15.75" customHeight="1" x14ac:dyDescent="0.25">
      <c r="B23" s="107" t="s">
        <v>55</v>
      </c>
      <c r="C23" s="108"/>
      <c r="D23" s="108"/>
      <c r="E23" s="108"/>
      <c r="F23" s="108"/>
      <c r="G23" s="108"/>
      <c r="H23" s="108"/>
      <c r="I23" s="108"/>
      <c r="J23" s="108"/>
      <c r="K23" s="109"/>
    </row>
    <row r="24" spans="1:11" ht="15.75" customHeight="1" x14ac:dyDescent="0.25">
      <c r="B24" s="107" t="s">
        <v>56</v>
      </c>
      <c r="C24" s="108"/>
      <c r="D24" s="108"/>
      <c r="E24" s="108"/>
      <c r="F24" s="108"/>
      <c r="G24" s="108"/>
      <c r="H24" s="108"/>
      <c r="I24" s="108"/>
      <c r="J24" s="108"/>
      <c r="K24" s="109"/>
    </row>
    <row r="25" spans="1:11" ht="15.75" customHeight="1" x14ac:dyDescent="0.25">
      <c r="B25" s="114" t="s">
        <v>57</v>
      </c>
      <c r="C25" s="115"/>
      <c r="D25" s="115"/>
      <c r="E25" s="115"/>
      <c r="F25" s="115"/>
      <c r="G25" s="115"/>
      <c r="H25" s="115"/>
      <c r="I25" s="115"/>
      <c r="J25" s="115"/>
      <c r="K25" s="116"/>
    </row>
    <row r="26" spans="1:11" ht="15.75" customHeight="1" x14ac:dyDescent="0.25">
      <c r="B26" s="135" t="s">
        <v>60</v>
      </c>
      <c r="C26" s="136"/>
      <c r="D26" s="136"/>
      <c r="E26" s="136"/>
      <c r="F26" s="136"/>
      <c r="G26" s="136"/>
      <c r="H26" s="136"/>
      <c r="I26" s="136"/>
      <c r="J26" s="136"/>
      <c r="K26" s="137"/>
    </row>
    <row r="27" spans="1:11" ht="15.75" customHeight="1" x14ac:dyDescent="0.25">
      <c r="B27" s="22"/>
      <c r="C27" s="22"/>
      <c r="D27" s="22"/>
      <c r="E27" s="22"/>
      <c r="F27" s="22"/>
      <c r="G27" s="22"/>
      <c r="H27" s="22"/>
      <c r="I27" s="22"/>
      <c r="J27" s="22"/>
      <c r="K27" s="22"/>
    </row>
    <row r="28" spans="1:11" ht="15.75" customHeight="1" x14ac:dyDescent="0.25">
      <c r="D28" s="131"/>
      <c r="E28" s="131"/>
      <c r="F28" s="22"/>
      <c r="G28" s="22"/>
      <c r="H28" s="22"/>
      <c r="I28" s="22"/>
      <c r="J28" s="22"/>
      <c r="K28" s="22"/>
    </row>
    <row r="29" spans="1:11" x14ac:dyDescent="0.25">
      <c r="A29" s="129" t="s">
        <v>78</v>
      </c>
      <c r="B29" s="129"/>
      <c r="C29" s="129"/>
      <c r="D29" s="6"/>
      <c r="E29" s="6"/>
      <c r="F29" s="30" t="s">
        <v>59</v>
      </c>
      <c r="G29" s="6"/>
      <c r="H29" s="32">
        <v>474</v>
      </c>
      <c r="I29" s="31" t="s">
        <v>62</v>
      </c>
      <c r="J29" s="31" t="s">
        <v>63</v>
      </c>
    </row>
    <row r="30" spans="1:11" s="19" customFormat="1" x14ac:dyDescent="0.25">
      <c r="A30" s="19" t="s">
        <v>52</v>
      </c>
      <c r="I30" s="33">
        <v>328</v>
      </c>
      <c r="J30" s="50">
        <f>I30*100/$H$29</f>
        <v>69.198312236286924</v>
      </c>
      <c r="K30" s="51" t="s">
        <v>93</v>
      </c>
    </row>
    <row r="31" spans="1:11" s="19" customFormat="1" x14ac:dyDescent="0.25">
      <c r="A31" s="19" t="s">
        <v>53</v>
      </c>
      <c r="I31" s="33">
        <v>58</v>
      </c>
      <c r="J31" s="50">
        <f t="shared" ref="J31:J39" si="0">I31*100/$H$29</f>
        <v>12.236286919831224</v>
      </c>
      <c r="K31" s="51" t="s">
        <v>93</v>
      </c>
    </row>
    <row r="32" spans="1:11" s="19" customFormat="1" x14ac:dyDescent="0.25">
      <c r="A32" s="19" t="s">
        <v>48</v>
      </c>
      <c r="I32" s="33">
        <v>79</v>
      </c>
      <c r="J32" s="50">
        <f t="shared" si="0"/>
        <v>16.666666666666668</v>
      </c>
      <c r="K32" s="51" t="s">
        <v>93</v>
      </c>
    </row>
    <row r="33" spans="1:11" s="19" customFormat="1" x14ac:dyDescent="0.25">
      <c r="A33" s="19" t="s">
        <v>49</v>
      </c>
      <c r="I33" s="33">
        <v>15</v>
      </c>
      <c r="J33" s="50">
        <f t="shared" si="0"/>
        <v>3.1645569620253164</v>
      </c>
      <c r="K33" s="51" t="s">
        <v>93</v>
      </c>
    </row>
    <row r="34" spans="1:11" x14ac:dyDescent="0.25">
      <c r="A34" t="s">
        <v>50</v>
      </c>
      <c r="I34" s="11">
        <v>3</v>
      </c>
      <c r="J34" s="3">
        <f t="shared" si="0"/>
        <v>0.63291139240506333</v>
      </c>
      <c r="K34" s="51" t="s">
        <v>93</v>
      </c>
    </row>
    <row r="35" spans="1:11" x14ac:dyDescent="0.25">
      <c r="A35" t="s">
        <v>51</v>
      </c>
      <c r="I35" s="11">
        <v>4</v>
      </c>
      <c r="J35" s="3">
        <f t="shared" si="0"/>
        <v>0.84388185654008441</v>
      </c>
      <c r="K35" s="51" t="s">
        <v>93</v>
      </c>
    </row>
    <row r="36" spans="1:11" x14ac:dyDescent="0.25">
      <c r="A36" t="s">
        <v>54</v>
      </c>
      <c r="I36" s="11">
        <v>1</v>
      </c>
      <c r="J36" s="3">
        <f t="shared" si="0"/>
        <v>0.2109704641350211</v>
      </c>
      <c r="K36" s="51" t="s">
        <v>93</v>
      </c>
    </row>
    <row r="37" spans="1:11" s="19" customFormat="1" x14ac:dyDescent="0.25">
      <c r="A37" s="19" t="s">
        <v>55</v>
      </c>
      <c r="I37" s="33">
        <v>33</v>
      </c>
      <c r="J37" s="50">
        <f t="shared" si="0"/>
        <v>6.962025316455696</v>
      </c>
      <c r="K37" s="51" t="s">
        <v>93</v>
      </c>
    </row>
    <row r="38" spans="1:11" x14ac:dyDescent="0.25">
      <c r="A38" t="s">
        <v>56</v>
      </c>
      <c r="I38" s="11">
        <v>3</v>
      </c>
      <c r="J38" s="3">
        <f t="shared" si="0"/>
        <v>0.63291139240506333</v>
      </c>
      <c r="K38" s="51" t="s">
        <v>93</v>
      </c>
    </row>
    <row r="39" spans="1:11" s="19" customFormat="1" x14ac:dyDescent="0.25">
      <c r="A39" s="19" t="s">
        <v>57</v>
      </c>
      <c r="I39" s="33">
        <v>28</v>
      </c>
      <c r="J39" s="50">
        <f t="shared" si="0"/>
        <v>5.9071729957805905</v>
      </c>
      <c r="K39" s="51" t="s">
        <v>93</v>
      </c>
    </row>
    <row r="40" spans="1:11" x14ac:dyDescent="0.25">
      <c r="G40" s="106"/>
      <c r="H40" s="106"/>
      <c r="I40" s="19"/>
      <c r="J40" s="11"/>
    </row>
    <row r="41" spans="1:11" x14ac:dyDescent="0.25">
      <c r="J41" s="11"/>
    </row>
    <row r="42" spans="1:11" x14ac:dyDescent="0.25">
      <c r="A42" s="19"/>
      <c r="B42" s="131"/>
      <c r="C42" s="131"/>
      <c r="J42" s="11"/>
    </row>
    <row r="43" spans="1:11" x14ac:dyDescent="0.25">
      <c r="A43" s="129" t="s">
        <v>78</v>
      </c>
      <c r="B43" s="129"/>
      <c r="C43" s="129"/>
      <c r="D43" s="6"/>
      <c r="E43" s="6"/>
      <c r="F43" s="30" t="s">
        <v>61</v>
      </c>
      <c r="G43" s="6"/>
      <c r="H43" s="32">
        <v>620</v>
      </c>
      <c r="I43" s="31" t="s">
        <v>62</v>
      </c>
      <c r="J43" s="31" t="s">
        <v>63</v>
      </c>
    </row>
    <row r="44" spans="1:11" x14ac:dyDescent="0.25">
      <c r="A44" s="19" t="s">
        <v>52</v>
      </c>
      <c r="B44" s="19"/>
      <c r="C44" s="19"/>
      <c r="D44" s="19"/>
      <c r="E44" s="19"/>
      <c r="F44" s="19"/>
      <c r="G44" s="19"/>
      <c r="H44" s="19"/>
      <c r="I44" s="33">
        <v>27</v>
      </c>
      <c r="J44" s="34">
        <f>I44*100/$H$43</f>
        <v>4.354838709677419</v>
      </c>
      <c r="K44" t="s">
        <v>73</v>
      </c>
    </row>
    <row r="45" spans="1:11" x14ac:dyDescent="0.25">
      <c r="A45" s="19" t="s">
        <v>53</v>
      </c>
      <c r="I45" s="33">
        <v>4</v>
      </c>
      <c r="J45" s="34">
        <f>I45*100/$H$43</f>
        <v>0.64516129032258063</v>
      </c>
      <c r="K45" t="s">
        <v>73</v>
      </c>
    </row>
    <row r="46" spans="1:11" ht="6" customHeight="1" x14ac:dyDescent="0.25">
      <c r="I46" s="11"/>
      <c r="J46" s="11"/>
    </row>
    <row r="47" spans="1:11" x14ac:dyDescent="0.25">
      <c r="A47" s="19" t="s">
        <v>58</v>
      </c>
      <c r="B47" s="19"/>
      <c r="C47" s="19"/>
      <c r="D47" s="19"/>
      <c r="E47" s="19"/>
      <c r="F47" s="19"/>
      <c r="G47" s="19"/>
      <c r="H47" s="19"/>
      <c r="I47" s="33">
        <v>145</v>
      </c>
      <c r="J47" s="34">
        <f>I47*100/H43</f>
        <v>23.387096774193548</v>
      </c>
      <c r="K47" t="s">
        <v>73</v>
      </c>
    </row>
    <row r="48" spans="1:11" ht="6" customHeight="1" x14ac:dyDescent="0.25">
      <c r="A48" s="19"/>
      <c r="B48" s="19"/>
      <c r="C48" s="19"/>
      <c r="D48" s="19"/>
      <c r="E48" s="19"/>
      <c r="F48" s="19"/>
      <c r="G48" s="19"/>
      <c r="H48" s="19"/>
      <c r="I48" s="33"/>
      <c r="J48" s="34"/>
    </row>
    <row r="49" spans="1:11" s="51" customFormat="1" x14ac:dyDescent="0.25">
      <c r="A49" s="19" t="s">
        <v>49</v>
      </c>
      <c r="I49" s="33">
        <v>36</v>
      </c>
      <c r="J49" s="34">
        <f>I49*100/$I$47</f>
        <v>24.827586206896552</v>
      </c>
      <c r="K49" s="51" t="s">
        <v>74</v>
      </c>
    </row>
    <row r="50" spans="1:11" x14ac:dyDescent="0.25">
      <c r="A50" t="s">
        <v>50</v>
      </c>
      <c r="I50" s="11">
        <v>0</v>
      </c>
      <c r="J50" s="40">
        <f t="shared" ref="J50:J55" si="1">I50*100/$I$47</f>
        <v>0</v>
      </c>
      <c r="K50" t="s">
        <v>74</v>
      </c>
    </row>
    <row r="51" spans="1:11" x14ac:dyDescent="0.25">
      <c r="A51" t="s">
        <v>51</v>
      </c>
      <c r="I51" s="11">
        <v>0</v>
      </c>
      <c r="J51" s="40">
        <f t="shared" si="1"/>
        <v>0</v>
      </c>
      <c r="K51" t="s">
        <v>74</v>
      </c>
    </row>
    <row r="52" spans="1:11" x14ac:dyDescent="0.25">
      <c r="A52" t="s">
        <v>54</v>
      </c>
      <c r="I52" s="11">
        <v>0</v>
      </c>
      <c r="J52" s="40">
        <f t="shared" si="1"/>
        <v>0</v>
      </c>
      <c r="K52" t="s">
        <v>74</v>
      </c>
    </row>
    <row r="53" spans="1:11" s="51" customFormat="1" x14ac:dyDescent="0.25">
      <c r="A53" s="19" t="s">
        <v>55</v>
      </c>
      <c r="I53" s="33">
        <v>107</v>
      </c>
      <c r="J53" s="34">
        <f t="shared" si="1"/>
        <v>73.793103448275858</v>
      </c>
      <c r="K53" s="51" t="s">
        <v>74</v>
      </c>
    </row>
    <row r="54" spans="1:11" x14ac:dyDescent="0.25">
      <c r="A54" t="s">
        <v>56</v>
      </c>
      <c r="I54" s="11">
        <v>0</v>
      </c>
      <c r="J54" s="40">
        <f t="shared" si="1"/>
        <v>0</v>
      </c>
      <c r="K54" t="s">
        <v>74</v>
      </c>
    </row>
    <row r="55" spans="1:11" s="51" customFormat="1" x14ac:dyDescent="0.25">
      <c r="A55" s="19" t="s">
        <v>57</v>
      </c>
      <c r="I55" s="33">
        <v>36</v>
      </c>
      <c r="J55" s="34">
        <f t="shared" si="1"/>
        <v>24.827586206896552</v>
      </c>
      <c r="K55" s="51" t="s">
        <v>74</v>
      </c>
    </row>
    <row r="56" spans="1:11" ht="6" customHeight="1" x14ac:dyDescent="0.25">
      <c r="A56" s="19"/>
      <c r="B56" s="19"/>
      <c r="C56" s="19"/>
      <c r="D56" s="19"/>
      <c r="E56" s="19"/>
      <c r="F56" s="19"/>
      <c r="G56" s="19"/>
      <c r="H56" s="19"/>
      <c r="I56" s="33"/>
      <c r="J56" s="34"/>
    </row>
    <row r="57" spans="1:11" x14ac:dyDescent="0.25">
      <c r="A57" s="19" t="s">
        <v>60</v>
      </c>
      <c r="B57" s="19"/>
      <c r="C57" s="19"/>
      <c r="D57" s="19"/>
      <c r="E57" s="19"/>
      <c r="F57" s="19"/>
      <c r="G57" s="19"/>
      <c r="H57" s="19"/>
      <c r="I57" s="33">
        <v>428</v>
      </c>
      <c r="J57" s="34">
        <f>I57*100/H43</f>
        <v>69.032258064516128</v>
      </c>
      <c r="K57" t="s">
        <v>73</v>
      </c>
    </row>
    <row r="58" spans="1:11" x14ac:dyDescent="0.25">
      <c r="H58" s="29"/>
    </row>
    <row r="59" spans="1:11" x14ac:dyDescent="0.25">
      <c r="A59" s="19"/>
      <c r="B59" s="131"/>
      <c r="C59" s="131"/>
      <c r="J59" s="11"/>
    </row>
    <row r="60" spans="1:11" x14ac:dyDescent="0.25">
      <c r="A60" s="129" t="s">
        <v>78</v>
      </c>
      <c r="B60" s="129"/>
      <c r="C60" s="129"/>
      <c r="D60" s="6"/>
      <c r="E60" s="6"/>
      <c r="F60" s="30" t="s">
        <v>59</v>
      </c>
      <c r="G60" s="6"/>
      <c r="H60" s="32">
        <v>474</v>
      </c>
      <c r="I60" s="31" t="s">
        <v>62</v>
      </c>
      <c r="J60" s="31" t="s">
        <v>63</v>
      </c>
    </row>
    <row r="61" spans="1:11" s="19" customFormat="1" x14ac:dyDescent="0.25">
      <c r="A61" s="19" t="s">
        <v>52</v>
      </c>
      <c r="I61" s="33">
        <v>328</v>
      </c>
      <c r="J61" s="50">
        <f>I61*100/$H$29</f>
        <v>69.198312236286924</v>
      </c>
      <c r="K61" s="51" t="s">
        <v>93</v>
      </c>
    </row>
    <row r="62" spans="1:11" s="19" customFormat="1" x14ac:dyDescent="0.25">
      <c r="A62" s="19" t="s">
        <v>53</v>
      </c>
      <c r="I62" s="33">
        <v>58</v>
      </c>
      <c r="J62" s="50">
        <f t="shared" ref="J62:J70" si="2">I62*100/$H$29</f>
        <v>12.236286919831224</v>
      </c>
      <c r="K62" s="51" t="s">
        <v>93</v>
      </c>
    </row>
    <row r="63" spans="1:11" s="19" customFormat="1" x14ac:dyDescent="0.25">
      <c r="A63" s="19" t="s">
        <v>48</v>
      </c>
      <c r="I63" s="33">
        <v>79</v>
      </c>
      <c r="J63" s="50">
        <f t="shared" si="2"/>
        <v>16.666666666666668</v>
      </c>
      <c r="K63" s="51" t="s">
        <v>93</v>
      </c>
    </row>
    <row r="64" spans="1:11" s="19" customFormat="1" x14ac:dyDescent="0.25">
      <c r="A64" s="19" t="s">
        <v>49</v>
      </c>
      <c r="I64" s="33">
        <v>15</v>
      </c>
      <c r="J64" s="50">
        <f t="shared" si="2"/>
        <v>3.1645569620253164</v>
      </c>
      <c r="K64" s="51" t="s">
        <v>93</v>
      </c>
    </row>
    <row r="65" spans="1:11" x14ac:dyDescent="0.25">
      <c r="A65" t="s">
        <v>50</v>
      </c>
      <c r="I65" s="11">
        <v>3</v>
      </c>
      <c r="J65" s="3">
        <f t="shared" si="2"/>
        <v>0.63291139240506333</v>
      </c>
      <c r="K65" s="51" t="s">
        <v>93</v>
      </c>
    </row>
    <row r="66" spans="1:11" x14ac:dyDescent="0.25">
      <c r="A66" t="s">
        <v>51</v>
      </c>
      <c r="I66" s="11">
        <v>4</v>
      </c>
      <c r="J66" s="3">
        <f t="shared" si="2"/>
        <v>0.84388185654008441</v>
      </c>
      <c r="K66" s="51" t="s">
        <v>93</v>
      </c>
    </row>
    <row r="67" spans="1:11" x14ac:dyDescent="0.25">
      <c r="A67" t="s">
        <v>54</v>
      </c>
      <c r="I67" s="11">
        <v>1</v>
      </c>
      <c r="J67" s="3">
        <f t="shared" si="2"/>
        <v>0.2109704641350211</v>
      </c>
      <c r="K67" s="51" t="s">
        <v>93</v>
      </c>
    </row>
    <row r="68" spans="1:11" s="19" customFormat="1" x14ac:dyDescent="0.25">
      <c r="A68" s="19" t="s">
        <v>55</v>
      </c>
      <c r="I68" s="33">
        <v>33</v>
      </c>
      <c r="J68" s="50">
        <f t="shared" si="2"/>
        <v>6.962025316455696</v>
      </c>
      <c r="K68" s="51" t="s">
        <v>93</v>
      </c>
    </row>
    <row r="69" spans="1:11" x14ac:dyDescent="0.25">
      <c r="A69" t="s">
        <v>56</v>
      </c>
      <c r="I69" s="11">
        <v>3</v>
      </c>
      <c r="J69" s="3">
        <f t="shared" si="2"/>
        <v>0.63291139240506333</v>
      </c>
      <c r="K69" s="51" t="s">
        <v>93</v>
      </c>
    </row>
    <row r="70" spans="1:11" s="19" customFormat="1" x14ac:dyDescent="0.25">
      <c r="A70" s="19" t="s">
        <v>57</v>
      </c>
      <c r="I70" s="33">
        <v>28</v>
      </c>
      <c r="J70" s="50">
        <f t="shared" si="2"/>
        <v>5.9071729957805905</v>
      </c>
      <c r="K70" s="51" t="s">
        <v>93</v>
      </c>
    </row>
    <row r="71" spans="1:11" x14ac:dyDescent="0.25">
      <c r="A71" s="19"/>
      <c r="B71" s="19"/>
      <c r="C71" s="19"/>
      <c r="D71" s="19"/>
      <c r="E71" s="19"/>
      <c r="F71" s="19"/>
      <c r="G71" s="19"/>
      <c r="H71" s="19"/>
      <c r="I71" s="33"/>
      <c r="J71" s="34"/>
    </row>
    <row r="73" spans="1:11" x14ac:dyDescent="0.25">
      <c r="A73" s="19" t="s">
        <v>70</v>
      </c>
      <c r="D73" s="29" t="s">
        <v>63</v>
      </c>
    </row>
    <row r="74" spans="1:11" x14ac:dyDescent="0.25">
      <c r="A74" s="127" t="s">
        <v>75</v>
      </c>
      <c r="B74" s="127"/>
      <c r="C74" s="127"/>
      <c r="D74" s="3">
        <v>69.198312236286924</v>
      </c>
    </row>
    <row r="75" spans="1:11" x14ac:dyDescent="0.25">
      <c r="A75" s="127" t="s">
        <v>64</v>
      </c>
      <c r="B75" s="127"/>
      <c r="C75" s="127"/>
      <c r="D75" s="3">
        <v>12.236286919831224</v>
      </c>
    </row>
    <row r="76" spans="1:11" x14ac:dyDescent="0.25">
      <c r="A76" s="127" t="s">
        <v>79</v>
      </c>
      <c r="B76" s="127"/>
      <c r="C76" s="127"/>
      <c r="D76" s="3">
        <v>16.666666666666668</v>
      </c>
    </row>
    <row r="77" spans="1:11" x14ac:dyDescent="0.25">
      <c r="A77" s="130" t="s">
        <v>80</v>
      </c>
      <c r="B77" s="130"/>
      <c r="C77" s="130"/>
      <c r="D77" s="3">
        <v>3.1645569620253164</v>
      </c>
    </row>
    <row r="78" spans="1:11" x14ac:dyDescent="0.25">
      <c r="A78" s="127" t="s">
        <v>81</v>
      </c>
      <c r="B78" s="127"/>
      <c r="C78" s="127"/>
      <c r="D78" s="3">
        <v>0.63291139240506333</v>
      </c>
    </row>
    <row r="79" spans="1:11" x14ac:dyDescent="0.25">
      <c r="A79" s="127" t="s">
        <v>82</v>
      </c>
      <c r="B79" s="127"/>
      <c r="C79" s="127"/>
      <c r="D79" s="3">
        <v>0.84388185654008441</v>
      </c>
    </row>
    <row r="80" spans="1:11" x14ac:dyDescent="0.25">
      <c r="A80" s="127" t="s">
        <v>83</v>
      </c>
      <c r="B80" s="127"/>
      <c r="C80" s="127"/>
      <c r="D80" s="3">
        <v>0.2109704641350211</v>
      </c>
    </row>
    <row r="81" spans="1:4" x14ac:dyDescent="0.25">
      <c r="A81" s="127" t="s">
        <v>84</v>
      </c>
      <c r="B81" s="127"/>
      <c r="C81" s="127"/>
      <c r="D81" s="3">
        <v>6.962025316455696</v>
      </c>
    </row>
    <row r="82" spans="1:4" x14ac:dyDescent="0.25">
      <c r="A82" s="127" t="s">
        <v>85</v>
      </c>
      <c r="B82" s="127"/>
      <c r="C82" s="127"/>
      <c r="D82" s="3">
        <v>0.63291139240506333</v>
      </c>
    </row>
    <row r="83" spans="1:4" x14ac:dyDescent="0.25">
      <c r="A83" s="127" t="s">
        <v>86</v>
      </c>
      <c r="B83" s="127"/>
      <c r="C83" s="127"/>
      <c r="D83" s="3">
        <v>5.9071729957805905</v>
      </c>
    </row>
    <row r="84" spans="1:4" x14ac:dyDescent="0.25">
      <c r="D84" s="3"/>
    </row>
    <row r="85" spans="1:4" x14ac:dyDescent="0.25">
      <c r="A85" s="19"/>
      <c r="B85" s="33"/>
      <c r="C85" s="3"/>
    </row>
    <row r="86" spans="1:4" x14ac:dyDescent="0.25">
      <c r="B86" s="11"/>
      <c r="C86" s="3"/>
      <c r="D86" s="3"/>
    </row>
    <row r="87" spans="1:4" x14ac:dyDescent="0.25">
      <c r="B87" s="11"/>
      <c r="C87" s="3"/>
      <c r="D87" s="3"/>
    </row>
    <row r="88" spans="1:4" x14ac:dyDescent="0.25">
      <c r="B88" s="11"/>
      <c r="C88" s="3"/>
      <c r="D88" s="3"/>
    </row>
    <row r="89" spans="1:4" x14ac:dyDescent="0.25">
      <c r="B89" s="33"/>
      <c r="C89" s="3"/>
      <c r="D89" s="3"/>
    </row>
    <row r="90" spans="1:4" x14ac:dyDescent="0.25">
      <c r="B90" s="11"/>
      <c r="C90" s="3"/>
      <c r="D90" s="3"/>
    </row>
    <row r="91" spans="1:4" x14ac:dyDescent="0.25">
      <c r="B91" s="33"/>
      <c r="C91" s="3"/>
      <c r="D91" s="3"/>
    </row>
    <row r="92" spans="1:4" x14ac:dyDescent="0.25">
      <c r="D92" s="3"/>
    </row>
    <row r="93" spans="1:4" x14ac:dyDescent="0.25">
      <c r="D93" s="3"/>
    </row>
    <row r="94" spans="1:4" x14ac:dyDescent="0.25">
      <c r="D94" s="3"/>
    </row>
    <row r="95" spans="1:4" x14ac:dyDescent="0.25">
      <c r="D95" s="3"/>
    </row>
    <row r="96" spans="1:4" x14ac:dyDescent="0.25">
      <c r="D96" s="3"/>
    </row>
    <row r="97" spans="1:11" x14ac:dyDescent="0.25">
      <c r="A97" s="129" t="s">
        <v>78</v>
      </c>
      <c r="B97" s="129"/>
      <c r="C97" s="129"/>
      <c r="D97" s="6"/>
      <c r="E97" s="6"/>
      <c r="F97" s="30" t="s">
        <v>61</v>
      </c>
      <c r="G97" s="6"/>
      <c r="H97" s="32">
        <v>620</v>
      </c>
      <c r="I97" s="31" t="s">
        <v>62</v>
      </c>
      <c r="J97" s="31" t="s">
        <v>63</v>
      </c>
    </row>
    <row r="98" spans="1:11" x14ac:dyDescent="0.25">
      <c r="I98" s="11"/>
      <c r="J98" s="13"/>
    </row>
    <row r="99" spans="1:11" x14ac:dyDescent="0.25">
      <c r="A99" s="65" t="s">
        <v>58</v>
      </c>
      <c r="B99" s="66"/>
      <c r="C99" s="66"/>
      <c r="D99" s="66"/>
      <c r="E99" s="66"/>
      <c r="F99" s="66"/>
      <c r="G99" s="66"/>
      <c r="H99" s="66"/>
      <c r="I99" s="66">
        <v>145</v>
      </c>
      <c r="J99" s="67">
        <f>I99*100/$H$97</f>
        <v>23.387096774193548</v>
      </c>
      <c r="K99" t="s">
        <v>73</v>
      </c>
    </row>
    <row r="100" spans="1:11" ht="6" customHeight="1" x14ac:dyDescent="0.25">
      <c r="A100" s="19"/>
      <c r="B100" s="19"/>
      <c r="C100" s="19"/>
      <c r="D100" s="19"/>
      <c r="E100" s="19"/>
      <c r="F100" s="19"/>
      <c r="G100" s="19"/>
      <c r="H100" s="19"/>
      <c r="I100" s="33"/>
      <c r="J100" s="34"/>
    </row>
    <row r="101" spans="1:11" x14ac:dyDescent="0.25">
      <c r="A101" s="19" t="s">
        <v>49</v>
      </c>
      <c r="B101" s="19"/>
      <c r="C101" s="19"/>
      <c r="D101" s="19"/>
      <c r="E101" s="19"/>
      <c r="F101" s="19"/>
      <c r="G101" s="19"/>
      <c r="H101" s="19"/>
      <c r="I101" s="33">
        <v>36</v>
      </c>
      <c r="J101" s="34">
        <f>I101*100/$I$99</f>
        <v>24.827586206896552</v>
      </c>
      <c r="K101" t="s">
        <v>74</v>
      </c>
    </row>
    <row r="102" spans="1:11" x14ac:dyDescent="0.25">
      <c r="A102" t="s">
        <v>50</v>
      </c>
      <c r="I102" s="11">
        <v>0</v>
      </c>
      <c r="J102" s="40">
        <f t="shared" ref="J102:J107" si="3">I102*100/$I$99</f>
        <v>0</v>
      </c>
      <c r="K102" t="s">
        <v>74</v>
      </c>
    </row>
    <row r="103" spans="1:11" x14ac:dyDescent="0.25">
      <c r="A103" t="s">
        <v>51</v>
      </c>
      <c r="I103" s="11">
        <v>0</v>
      </c>
      <c r="J103" s="40">
        <f t="shared" si="3"/>
        <v>0</v>
      </c>
      <c r="K103" t="s">
        <v>74</v>
      </c>
    </row>
    <row r="104" spans="1:11" x14ac:dyDescent="0.25">
      <c r="A104" t="s">
        <v>54</v>
      </c>
      <c r="I104" s="11">
        <v>0</v>
      </c>
      <c r="J104" s="40">
        <f t="shared" si="3"/>
        <v>0</v>
      </c>
      <c r="K104" t="s">
        <v>74</v>
      </c>
    </row>
    <row r="105" spans="1:11" x14ac:dyDescent="0.25">
      <c r="A105" s="19" t="s">
        <v>55</v>
      </c>
      <c r="B105" s="19"/>
      <c r="C105" s="19"/>
      <c r="D105" s="19"/>
      <c r="E105" s="19"/>
      <c r="F105" s="19"/>
      <c r="G105" s="19"/>
      <c r="H105" s="19"/>
      <c r="I105" s="33">
        <v>107</v>
      </c>
      <c r="J105" s="34">
        <f t="shared" si="3"/>
        <v>73.793103448275858</v>
      </c>
      <c r="K105" t="s">
        <v>74</v>
      </c>
    </row>
    <row r="106" spans="1:11" x14ac:dyDescent="0.25">
      <c r="A106" t="s">
        <v>56</v>
      </c>
      <c r="I106" s="11">
        <v>0</v>
      </c>
      <c r="J106" s="40">
        <f t="shared" si="3"/>
        <v>0</v>
      </c>
      <c r="K106" t="s">
        <v>74</v>
      </c>
    </row>
    <row r="107" spans="1:11" x14ac:dyDescent="0.25">
      <c r="A107" s="19" t="s">
        <v>57</v>
      </c>
      <c r="B107" s="19"/>
      <c r="C107" s="19"/>
      <c r="D107" s="19"/>
      <c r="E107" s="19"/>
      <c r="F107" s="19"/>
      <c r="G107" s="19"/>
      <c r="H107" s="19"/>
      <c r="I107" s="33">
        <v>36</v>
      </c>
      <c r="J107" s="34">
        <f t="shared" si="3"/>
        <v>24.827586206896552</v>
      </c>
      <c r="K107" t="s">
        <v>74</v>
      </c>
    </row>
    <row r="108" spans="1:11" ht="6" customHeight="1" x14ac:dyDescent="0.25">
      <c r="A108" s="19"/>
      <c r="B108" s="19"/>
      <c r="C108" s="19"/>
      <c r="D108" s="19"/>
      <c r="E108" s="19"/>
      <c r="F108" s="19"/>
      <c r="G108" s="19"/>
      <c r="H108" s="19"/>
      <c r="I108" s="33"/>
      <c r="J108" s="34"/>
    </row>
    <row r="109" spans="1:11" x14ac:dyDescent="0.25">
      <c r="A109" s="65" t="s">
        <v>60</v>
      </c>
      <c r="B109" s="66"/>
      <c r="C109" s="66"/>
      <c r="D109" s="66"/>
      <c r="E109" s="66"/>
      <c r="F109" s="66"/>
      <c r="G109" s="66"/>
      <c r="H109" s="66"/>
      <c r="I109" s="66">
        <v>428</v>
      </c>
      <c r="J109" s="67">
        <f>I109*100/$H$97</f>
        <v>69.032258064516128</v>
      </c>
      <c r="K109" t="s">
        <v>73</v>
      </c>
    </row>
    <row r="110" spans="1:11" x14ac:dyDescent="0.25">
      <c r="D110" s="3"/>
    </row>
    <row r="112" spans="1:11" x14ac:dyDescent="0.25">
      <c r="A112" s="19" t="s">
        <v>77</v>
      </c>
      <c r="B112" s="19"/>
      <c r="C112" s="19"/>
      <c r="D112" s="19" t="s">
        <v>63</v>
      </c>
    </row>
    <row r="113" spans="1:4" x14ac:dyDescent="0.25">
      <c r="A113" s="35" t="s">
        <v>71</v>
      </c>
      <c r="B113" s="35"/>
      <c r="C113" s="35"/>
      <c r="D113" s="3"/>
    </row>
    <row r="114" spans="1:4" x14ac:dyDescent="0.25">
      <c r="A114" s="26" t="s">
        <v>65</v>
      </c>
      <c r="B114" s="26"/>
      <c r="C114" s="26"/>
      <c r="D114" s="3">
        <v>24.8</v>
      </c>
    </row>
    <row r="115" spans="1:4" x14ac:dyDescent="0.25">
      <c r="A115" s="26" t="s">
        <v>72</v>
      </c>
      <c r="B115" s="26"/>
      <c r="C115" s="26"/>
      <c r="D115" s="3">
        <v>0</v>
      </c>
    </row>
    <row r="116" spans="1:4" x14ac:dyDescent="0.25">
      <c r="A116" s="26" t="s">
        <v>66</v>
      </c>
      <c r="B116" s="26"/>
      <c r="C116" s="26"/>
      <c r="D116" s="3">
        <v>0</v>
      </c>
    </row>
    <row r="117" spans="1:4" x14ac:dyDescent="0.25">
      <c r="A117" s="26" t="s">
        <v>67</v>
      </c>
      <c r="B117" s="26"/>
      <c r="C117" s="26"/>
      <c r="D117" s="3">
        <v>0</v>
      </c>
    </row>
    <row r="118" spans="1:4" x14ac:dyDescent="0.25">
      <c r="A118" s="26" t="s">
        <v>68</v>
      </c>
      <c r="B118" s="26"/>
      <c r="C118" s="26"/>
      <c r="D118" s="3">
        <v>73.8</v>
      </c>
    </row>
    <row r="119" spans="1:4" x14ac:dyDescent="0.25">
      <c r="A119" s="26" t="s">
        <v>94</v>
      </c>
      <c r="B119" s="26"/>
      <c r="C119" s="26"/>
      <c r="D119" s="3">
        <v>0</v>
      </c>
    </row>
    <row r="120" spans="1:4" x14ac:dyDescent="0.25">
      <c r="A120" s="26" t="s">
        <v>69</v>
      </c>
      <c r="B120" s="26"/>
      <c r="C120" s="26"/>
      <c r="D120" s="3">
        <v>24.8</v>
      </c>
    </row>
    <row r="121" spans="1:4" x14ac:dyDescent="0.25">
      <c r="D121" s="3"/>
    </row>
    <row r="122" spans="1:4" x14ac:dyDescent="0.25">
      <c r="A122" s="128"/>
      <c r="B122" s="128"/>
      <c r="C122" s="128"/>
      <c r="D122" s="3"/>
    </row>
    <row r="135" spans="1:4" x14ac:dyDescent="0.25">
      <c r="A135" s="19" t="s">
        <v>70</v>
      </c>
    </row>
    <row r="136" spans="1:4" x14ac:dyDescent="0.25">
      <c r="A136" s="127" t="s">
        <v>75</v>
      </c>
      <c r="B136" s="127"/>
      <c r="C136" s="127"/>
      <c r="D136" s="3">
        <v>69.198312236286924</v>
      </c>
    </row>
    <row r="137" spans="1:4" x14ac:dyDescent="0.25">
      <c r="A137" s="127" t="s">
        <v>64</v>
      </c>
      <c r="B137" s="127"/>
      <c r="C137" s="127"/>
      <c r="D137" s="3">
        <v>12.236286919831224</v>
      </c>
    </row>
    <row r="138" spans="1:4" x14ac:dyDescent="0.25">
      <c r="A138" s="127" t="s">
        <v>79</v>
      </c>
      <c r="B138" s="127"/>
      <c r="C138" s="127"/>
      <c r="D138" s="3">
        <v>16.666666666666668</v>
      </c>
    </row>
    <row r="153" spans="1:4" x14ac:dyDescent="0.25">
      <c r="A153" s="19" t="s">
        <v>130</v>
      </c>
      <c r="D153" s="31" t="s">
        <v>124</v>
      </c>
    </row>
    <row r="154" spans="1:4" x14ac:dyDescent="0.25">
      <c r="A154" t="s">
        <v>126</v>
      </c>
      <c r="C154" s="105">
        <v>0.127</v>
      </c>
      <c r="D154">
        <v>68</v>
      </c>
    </row>
    <row r="155" spans="1:4" x14ac:dyDescent="0.25">
      <c r="A155" t="s">
        <v>127</v>
      </c>
      <c r="C155" s="105">
        <v>0.20100000000000001</v>
      </c>
      <c r="D155">
        <v>66</v>
      </c>
    </row>
    <row r="156" spans="1:4" x14ac:dyDescent="0.25">
      <c r="A156" t="s">
        <v>128</v>
      </c>
      <c r="C156" s="105">
        <v>0.27200000000000002</v>
      </c>
      <c r="D156">
        <v>273</v>
      </c>
    </row>
    <row r="157" spans="1:4" x14ac:dyDescent="0.25">
      <c r="A157" t="s">
        <v>129</v>
      </c>
      <c r="C157" s="105">
        <v>0.22900000000000001</v>
      </c>
      <c r="D157" s="6">
        <v>213</v>
      </c>
    </row>
    <row r="158" spans="1:4" x14ac:dyDescent="0.25">
      <c r="C158" s="105"/>
      <c r="D158" s="19">
        <f>SUM(D154:D157)</f>
        <v>620</v>
      </c>
    </row>
  </sheetData>
  <mergeCells count="46">
    <mergeCell ref="B42:C42"/>
    <mergeCell ref="A29:C29"/>
    <mergeCell ref="A1:K1"/>
    <mergeCell ref="A2:K2"/>
    <mergeCell ref="A3:K3"/>
    <mergeCell ref="A6:K6"/>
    <mergeCell ref="B10:K10"/>
    <mergeCell ref="B11:K11"/>
    <mergeCell ref="A5:K5"/>
    <mergeCell ref="B8:K8"/>
    <mergeCell ref="B9:K9"/>
    <mergeCell ref="B12:K12"/>
    <mergeCell ref="B13:K13"/>
    <mergeCell ref="B14:K14"/>
    <mergeCell ref="B15:K15"/>
    <mergeCell ref="B16:K16"/>
    <mergeCell ref="B17:K17"/>
    <mergeCell ref="B18:K18"/>
    <mergeCell ref="B19:K19"/>
    <mergeCell ref="B20:K20"/>
    <mergeCell ref="B21:K21"/>
    <mergeCell ref="A43:C43"/>
    <mergeCell ref="D28:E28"/>
    <mergeCell ref="B22:K22"/>
    <mergeCell ref="B23:K23"/>
    <mergeCell ref="B24:K24"/>
    <mergeCell ref="B25:K25"/>
    <mergeCell ref="G40:H40"/>
    <mergeCell ref="B26:K26"/>
    <mergeCell ref="A76:C76"/>
    <mergeCell ref="A77:C77"/>
    <mergeCell ref="A78:C78"/>
    <mergeCell ref="A79:C79"/>
    <mergeCell ref="B59:C59"/>
    <mergeCell ref="A74:C74"/>
    <mergeCell ref="A75:C75"/>
    <mergeCell ref="A136:C136"/>
    <mergeCell ref="A137:C137"/>
    <mergeCell ref="A138:C138"/>
    <mergeCell ref="A122:C122"/>
    <mergeCell ref="A97:C97"/>
    <mergeCell ref="A60:C60"/>
    <mergeCell ref="A80:C80"/>
    <mergeCell ref="A81:C81"/>
    <mergeCell ref="A82:C82"/>
    <mergeCell ref="A83:C83"/>
  </mergeCells>
  <phoneticPr fontId="2" type="noConversion"/>
  <pageMargins left="0.78740157480314965" right="0.39370078740157483" top="0.39370078740157483" bottom="0.39370078740157483" header="0.51181102362204722" footer="0.51181102362204722"/>
  <pageSetup paperSize="9" orientation="landscape" r:id="rId1"/>
  <headerFooter alignWithMargins="0"/>
  <rowBreaks count="5" manualBreakCount="5">
    <brk id="27" max="16383" man="1"/>
    <brk id="58" max="16383" man="1"/>
    <brk id="95" max="16383" man="1"/>
    <brk id="133" max="16383" man="1"/>
    <brk id="150"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0"/>
  <sheetViews>
    <sheetView topLeftCell="A91" zoomScaleNormal="100" workbookViewId="0">
      <selection activeCell="F124" sqref="F124"/>
    </sheetView>
  </sheetViews>
  <sheetFormatPr baseColWidth="10" defaultRowHeight="13.2" x14ac:dyDescent="0.25"/>
  <cols>
    <col min="1" max="1" width="14" bestFit="1" customWidth="1"/>
    <col min="3" max="3" width="7.6640625" customWidth="1"/>
    <col min="4" max="4" width="8" customWidth="1"/>
    <col min="5" max="5" width="15" customWidth="1"/>
    <col min="6" max="6" width="16.5546875" customWidth="1"/>
    <col min="7" max="7" width="18.44140625" customWidth="1"/>
    <col min="8" max="8" width="16.5546875" customWidth="1"/>
    <col min="9" max="9" width="10" customWidth="1"/>
    <col min="10" max="10" width="8.88671875" customWidth="1"/>
    <col min="11" max="11" width="9.6640625" customWidth="1"/>
  </cols>
  <sheetData>
    <row r="1" spans="1:11" ht="17.399999999999999" x14ac:dyDescent="0.3">
      <c r="A1" s="117" t="s">
        <v>18</v>
      </c>
      <c r="B1" s="117"/>
      <c r="C1" s="117"/>
      <c r="D1" s="117"/>
      <c r="E1" s="117"/>
      <c r="F1" s="117"/>
      <c r="G1" s="117"/>
      <c r="H1" s="117"/>
      <c r="I1" s="117"/>
      <c r="J1" s="117"/>
      <c r="K1" s="117"/>
    </row>
    <row r="2" spans="1:11" ht="15.6" x14ac:dyDescent="0.3">
      <c r="A2" s="118" t="s">
        <v>19</v>
      </c>
      <c r="B2" s="118"/>
      <c r="C2" s="118"/>
      <c r="D2" s="118"/>
      <c r="E2" s="118"/>
      <c r="F2" s="118"/>
      <c r="G2" s="118"/>
      <c r="H2" s="118"/>
      <c r="I2" s="118"/>
      <c r="J2" s="118"/>
      <c r="K2" s="118"/>
    </row>
    <row r="3" spans="1:11" ht="15.6" x14ac:dyDescent="0.3">
      <c r="A3" s="118" t="s">
        <v>106</v>
      </c>
      <c r="B3" s="118"/>
      <c r="C3" s="118"/>
      <c r="D3" s="118"/>
      <c r="E3" s="118"/>
      <c r="F3" s="118"/>
      <c r="G3" s="118"/>
      <c r="H3" s="118"/>
      <c r="I3" s="118"/>
      <c r="J3" s="118"/>
      <c r="K3" s="118"/>
    </row>
    <row r="4" spans="1:11" ht="15.6" x14ac:dyDescent="0.3">
      <c r="A4" s="12"/>
      <c r="B4" s="12"/>
      <c r="C4" s="12"/>
      <c r="D4" s="12"/>
      <c r="E4" s="12"/>
      <c r="F4" s="12"/>
      <c r="G4" s="12"/>
      <c r="H4" s="12"/>
      <c r="I4" s="12"/>
      <c r="J4" s="12"/>
      <c r="K4" s="12"/>
    </row>
    <row r="5" spans="1:11" ht="13.8" x14ac:dyDescent="0.25">
      <c r="A5" s="110" t="s">
        <v>76</v>
      </c>
      <c r="B5" s="110"/>
      <c r="C5" s="110"/>
      <c r="D5" s="110"/>
      <c r="E5" s="110"/>
      <c r="F5" s="110"/>
      <c r="G5" s="110"/>
      <c r="H5" s="110"/>
      <c r="I5" s="110"/>
      <c r="J5" s="110"/>
      <c r="K5" s="110"/>
    </row>
    <row r="6" spans="1:11" ht="68.25" customHeight="1" x14ac:dyDescent="0.25">
      <c r="A6" s="119" t="s">
        <v>107</v>
      </c>
      <c r="B6" s="119"/>
      <c r="C6" s="119"/>
      <c r="D6" s="119"/>
      <c r="E6" s="119"/>
      <c r="F6" s="119"/>
      <c r="G6" s="119"/>
      <c r="H6" s="119"/>
      <c r="I6" s="119"/>
      <c r="J6" s="119"/>
      <c r="K6" s="119"/>
    </row>
    <row r="7" spans="1:11" ht="13.8" x14ac:dyDescent="0.25">
      <c r="A7" s="21"/>
      <c r="B7" s="21"/>
      <c r="C7" s="21"/>
      <c r="D7" s="21"/>
      <c r="E7" s="21"/>
      <c r="F7" s="21"/>
      <c r="G7" s="21"/>
      <c r="H7" s="21"/>
      <c r="I7" s="21"/>
      <c r="J7" s="21"/>
      <c r="K7" s="21"/>
    </row>
    <row r="8" spans="1:11" ht="13.8" x14ac:dyDescent="0.25">
      <c r="A8" s="23" t="s">
        <v>24</v>
      </c>
      <c r="B8" s="135" t="s">
        <v>52</v>
      </c>
      <c r="C8" s="136"/>
      <c r="D8" s="136"/>
      <c r="E8" s="136"/>
      <c r="F8" s="136"/>
      <c r="G8" s="136"/>
      <c r="H8" s="136"/>
      <c r="I8" s="136"/>
      <c r="J8" s="136"/>
      <c r="K8" s="137"/>
    </row>
    <row r="9" spans="1:11" ht="15.75" customHeight="1" x14ac:dyDescent="0.25">
      <c r="B9" s="138" t="s">
        <v>53</v>
      </c>
      <c r="C9" s="131"/>
      <c r="D9" s="131"/>
      <c r="E9" s="131"/>
      <c r="F9" s="131"/>
      <c r="G9" s="131"/>
      <c r="H9" s="131"/>
      <c r="I9" s="131"/>
      <c r="J9" s="131"/>
      <c r="K9" s="139"/>
    </row>
    <row r="10" spans="1:11" ht="15.75" customHeight="1" x14ac:dyDescent="0.25">
      <c r="B10" s="132" t="s">
        <v>48</v>
      </c>
      <c r="C10" s="133"/>
      <c r="D10" s="133"/>
      <c r="E10" s="133"/>
      <c r="F10" s="133"/>
      <c r="G10" s="133"/>
      <c r="H10" s="133"/>
      <c r="I10" s="133"/>
      <c r="J10" s="133"/>
      <c r="K10" s="134"/>
    </row>
    <row r="11" spans="1:11" ht="15.75" customHeight="1" x14ac:dyDescent="0.25">
      <c r="B11" s="107" t="s">
        <v>49</v>
      </c>
      <c r="C11" s="108"/>
      <c r="D11" s="108"/>
      <c r="E11" s="108"/>
      <c r="F11" s="108"/>
      <c r="G11" s="108"/>
      <c r="H11" s="108"/>
      <c r="I11" s="108"/>
      <c r="J11" s="108"/>
      <c r="K11" s="109"/>
    </row>
    <row r="12" spans="1:11" ht="15.75" customHeight="1" x14ac:dyDescent="0.25">
      <c r="B12" s="107" t="s">
        <v>50</v>
      </c>
      <c r="C12" s="108"/>
      <c r="D12" s="108"/>
      <c r="E12" s="108"/>
      <c r="F12" s="108"/>
      <c r="G12" s="108"/>
      <c r="H12" s="108"/>
      <c r="I12" s="108"/>
      <c r="J12" s="108"/>
      <c r="K12" s="109"/>
    </row>
    <row r="13" spans="1:11" ht="15.75" customHeight="1" x14ac:dyDescent="0.25">
      <c r="B13" s="107" t="s">
        <v>51</v>
      </c>
      <c r="C13" s="108"/>
      <c r="D13" s="108"/>
      <c r="E13" s="108"/>
      <c r="F13" s="108"/>
      <c r="G13" s="108"/>
      <c r="H13" s="108"/>
      <c r="I13" s="108"/>
      <c r="J13" s="108"/>
      <c r="K13" s="109"/>
    </row>
    <row r="14" spans="1:11" ht="15.75" customHeight="1" x14ac:dyDescent="0.25">
      <c r="B14" s="107" t="s">
        <v>54</v>
      </c>
      <c r="C14" s="108"/>
      <c r="D14" s="108"/>
      <c r="E14" s="108"/>
      <c r="F14" s="108"/>
      <c r="G14" s="108"/>
      <c r="H14" s="108"/>
      <c r="I14" s="108"/>
      <c r="J14" s="108"/>
      <c r="K14" s="109"/>
    </row>
    <row r="15" spans="1:11" ht="15.75" customHeight="1" x14ac:dyDescent="0.25">
      <c r="B15" s="107" t="s">
        <v>55</v>
      </c>
      <c r="C15" s="108"/>
      <c r="D15" s="108"/>
      <c r="E15" s="108"/>
      <c r="F15" s="108"/>
      <c r="G15" s="108"/>
      <c r="H15" s="108"/>
      <c r="I15" s="108"/>
      <c r="J15" s="108"/>
      <c r="K15" s="109"/>
    </row>
    <row r="16" spans="1:11" ht="15.75" customHeight="1" x14ac:dyDescent="0.25">
      <c r="B16" s="107" t="s">
        <v>56</v>
      </c>
      <c r="C16" s="108"/>
      <c r="D16" s="108"/>
      <c r="E16" s="108"/>
      <c r="F16" s="108"/>
      <c r="G16" s="108"/>
      <c r="H16" s="108"/>
      <c r="I16" s="108"/>
      <c r="J16" s="108"/>
      <c r="K16" s="109"/>
    </row>
    <row r="17" spans="1:11" ht="15.75" customHeight="1" x14ac:dyDescent="0.25">
      <c r="B17" s="114" t="s">
        <v>57</v>
      </c>
      <c r="C17" s="115"/>
      <c r="D17" s="115"/>
      <c r="E17" s="115"/>
      <c r="F17" s="115"/>
      <c r="G17" s="115"/>
      <c r="H17" s="115"/>
      <c r="I17" s="115"/>
      <c r="J17" s="115"/>
      <c r="K17" s="116"/>
    </row>
    <row r="18" spans="1:11" ht="15.75" customHeight="1" x14ac:dyDescent="0.25">
      <c r="B18" s="132" t="s">
        <v>58</v>
      </c>
      <c r="C18" s="133"/>
      <c r="D18" s="133"/>
      <c r="E18" s="133"/>
      <c r="F18" s="133"/>
      <c r="G18" s="133"/>
      <c r="H18" s="133"/>
      <c r="I18" s="133"/>
      <c r="J18" s="133"/>
      <c r="K18" s="134"/>
    </row>
    <row r="19" spans="1:11" ht="15.75" customHeight="1" x14ac:dyDescent="0.25">
      <c r="B19" s="107" t="s">
        <v>49</v>
      </c>
      <c r="C19" s="108"/>
      <c r="D19" s="108"/>
      <c r="E19" s="108"/>
      <c r="F19" s="108"/>
      <c r="G19" s="108"/>
      <c r="H19" s="108"/>
      <c r="I19" s="108"/>
      <c r="J19" s="108"/>
      <c r="K19" s="109"/>
    </row>
    <row r="20" spans="1:11" ht="15.75" customHeight="1" x14ac:dyDescent="0.25">
      <c r="B20" s="107" t="s">
        <v>50</v>
      </c>
      <c r="C20" s="108"/>
      <c r="D20" s="108"/>
      <c r="E20" s="108"/>
      <c r="F20" s="108"/>
      <c r="G20" s="108"/>
      <c r="H20" s="108"/>
      <c r="I20" s="108"/>
      <c r="J20" s="108"/>
      <c r="K20" s="109"/>
    </row>
    <row r="21" spans="1:11" ht="15.75" customHeight="1" x14ac:dyDescent="0.25">
      <c r="B21" s="107" t="s">
        <v>51</v>
      </c>
      <c r="C21" s="108"/>
      <c r="D21" s="108"/>
      <c r="E21" s="108"/>
      <c r="F21" s="108"/>
      <c r="G21" s="108"/>
      <c r="H21" s="108"/>
      <c r="I21" s="108"/>
      <c r="J21" s="108"/>
      <c r="K21" s="109"/>
    </row>
    <row r="22" spans="1:11" ht="15.75" customHeight="1" x14ac:dyDescent="0.25">
      <c r="B22" s="107" t="s">
        <v>54</v>
      </c>
      <c r="C22" s="108"/>
      <c r="D22" s="108"/>
      <c r="E22" s="108"/>
      <c r="F22" s="108"/>
      <c r="G22" s="108"/>
      <c r="H22" s="108"/>
      <c r="I22" s="108"/>
      <c r="J22" s="108"/>
      <c r="K22" s="109"/>
    </row>
    <row r="23" spans="1:11" ht="15.75" customHeight="1" x14ac:dyDescent="0.25">
      <c r="B23" s="107" t="s">
        <v>55</v>
      </c>
      <c r="C23" s="108"/>
      <c r="D23" s="108"/>
      <c r="E23" s="108"/>
      <c r="F23" s="108"/>
      <c r="G23" s="108"/>
      <c r="H23" s="108"/>
      <c r="I23" s="108"/>
      <c r="J23" s="108"/>
      <c r="K23" s="109"/>
    </row>
    <row r="24" spans="1:11" ht="15.75" customHeight="1" x14ac:dyDescent="0.25">
      <c r="B24" s="107" t="s">
        <v>56</v>
      </c>
      <c r="C24" s="108"/>
      <c r="D24" s="108"/>
      <c r="E24" s="108"/>
      <c r="F24" s="108"/>
      <c r="G24" s="108"/>
      <c r="H24" s="108"/>
      <c r="I24" s="108"/>
      <c r="J24" s="108"/>
      <c r="K24" s="109"/>
    </row>
    <row r="25" spans="1:11" ht="15.75" customHeight="1" x14ac:dyDescent="0.25">
      <c r="B25" s="114" t="s">
        <v>57</v>
      </c>
      <c r="C25" s="115"/>
      <c r="D25" s="115"/>
      <c r="E25" s="115"/>
      <c r="F25" s="115"/>
      <c r="G25" s="115"/>
      <c r="H25" s="115"/>
      <c r="I25" s="115"/>
      <c r="J25" s="115"/>
      <c r="K25" s="116"/>
    </row>
    <row r="26" spans="1:11" ht="15.75" customHeight="1" x14ac:dyDescent="0.25">
      <c r="B26" s="135" t="s">
        <v>60</v>
      </c>
      <c r="C26" s="136"/>
      <c r="D26" s="136"/>
      <c r="E26" s="136"/>
      <c r="F26" s="136"/>
      <c r="G26" s="136"/>
      <c r="H26" s="136"/>
      <c r="I26" s="136"/>
      <c r="J26" s="136"/>
      <c r="K26" s="137"/>
    </row>
    <row r="27" spans="1:11" ht="15.75" customHeight="1" x14ac:dyDescent="0.25">
      <c r="B27" s="22"/>
      <c r="C27" s="22"/>
      <c r="D27" s="22"/>
      <c r="E27" s="22"/>
      <c r="F27" s="22"/>
      <c r="G27" s="22"/>
      <c r="H27" s="22"/>
      <c r="I27" s="22"/>
      <c r="J27" s="22"/>
      <c r="K27" s="22"/>
    </row>
    <row r="28" spans="1:11" ht="15.75" customHeight="1" x14ac:dyDescent="0.25">
      <c r="D28" s="131"/>
      <c r="E28" s="131"/>
      <c r="F28" s="22"/>
      <c r="G28" s="22"/>
      <c r="H28" s="22"/>
      <c r="I28" s="22"/>
      <c r="J28" s="22"/>
      <c r="K28" s="22"/>
    </row>
    <row r="29" spans="1:11" x14ac:dyDescent="0.25">
      <c r="A29" s="129" t="s">
        <v>78</v>
      </c>
      <c r="B29" s="129"/>
      <c r="C29" s="129"/>
      <c r="D29" s="6"/>
      <c r="E29" s="6"/>
      <c r="F29" s="30" t="s">
        <v>59</v>
      </c>
      <c r="G29" s="6"/>
      <c r="H29" s="32">
        <v>474</v>
      </c>
      <c r="I29" s="31" t="s">
        <v>62</v>
      </c>
      <c r="J29" s="31" t="s">
        <v>63</v>
      </c>
    </row>
    <row r="30" spans="1:11" ht="6" customHeight="1" x14ac:dyDescent="0.25">
      <c r="A30" s="36"/>
      <c r="B30" s="36"/>
      <c r="C30" s="36"/>
      <c r="D30" s="11"/>
      <c r="E30" s="11"/>
      <c r="F30" s="37"/>
      <c r="G30" s="11"/>
      <c r="H30" s="38"/>
      <c r="I30" s="39"/>
      <c r="J30" s="39"/>
    </row>
    <row r="31" spans="1:11" s="19" customFormat="1" x14ac:dyDescent="0.25">
      <c r="A31" s="19" t="s">
        <v>52</v>
      </c>
      <c r="I31" s="33">
        <v>328</v>
      </c>
      <c r="J31" s="50">
        <f t="shared" ref="J31:J40" si="0">I31*100/$H$29</f>
        <v>69.198312236286924</v>
      </c>
      <c r="K31" s="19" t="s">
        <v>93</v>
      </c>
    </row>
    <row r="32" spans="1:11" s="19" customFormat="1" x14ac:dyDescent="0.25">
      <c r="A32" s="19" t="s">
        <v>53</v>
      </c>
      <c r="I32" s="33">
        <v>58</v>
      </c>
      <c r="J32" s="50">
        <f t="shared" si="0"/>
        <v>12.236286919831224</v>
      </c>
      <c r="K32" s="19" t="s">
        <v>93</v>
      </c>
    </row>
    <row r="33" spans="1:11" s="19" customFormat="1" x14ac:dyDescent="0.25">
      <c r="A33" s="19" t="s">
        <v>48</v>
      </c>
      <c r="I33" s="33">
        <v>79</v>
      </c>
      <c r="J33" s="50">
        <f t="shared" si="0"/>
        <v>16.666666666666668</v>
      </c>
      <c r="K33" s="19" t="s">
        <v>93</v>
      </c>
    </row>
    <row r="34" spans="1:11" s="19" customFormat="1" x14ac:dyDescent="0.25">
      <c r="A34" s="19" t="s">
        <v>49</v>
      </c>
      <c r="I34" s="33">
        <v>15</v>
      </c>
      <c r="J34" s="50">
        <f t="shared" si="0"/>
        <v>3.1645569620253164</v>
      </c>
      <c r="K34" s="19" t="s">
        <v>93</v>
      </c>
    </row>
    <row r="35" spans="1:11" x14ac:dyDescent="0.25">
      <c r="A35" t="s">
        <v>50</v>
      </c>
      <c r="I35" s="11">
        <v>3</v>
      </c>
      <c r="J35" s="3">
        <f t="shared" si="0"/>
        <v>0.63291139240506333</v>
      </c>
      <c r="K35" t="s">
        <v>93</v>
      </c>
    </row>
    <row r="36" spans="1:11" x14ac:dyDescent="0.25">
      <c r="A36" t="s">
        <v>51</v>
      </c>
      <c r="I36" s="11">
        <v>4</v>
      </c>
      <c r="J36" s="3">
        <f t="shared" si="0"/>
        <v>0.84388185654008441</v>
      </c>
      <c r="K36" t="s">
        <v>93</v>
      </c>
    </row>
    <row r="37" spans="1:11" x14ac:dyDescent="0.25">
      <c r="A37" t="s">
        <v>54</v>
      </c>
      <c r="I37" s="11">
        <v>1</v>
      </c>
      <c r="J37" s="3">
        <f t="shared" si="0"/>
        <v>0.2109704641350211</v>
      </c>
      <c r="K37" t="s">
        <v>93</v>
      </c>
    </row>
    <row r="38" spans="1:11" s="19" customFormat="1" x14ac:dyDescent="0.25">
      <c r="A38" s="19" t="s">
        <v>55</v>
      </c>
      <c r="I38" s="33">
        <v>33</v>
      </c>
      <c r="J38" s="50">
        <f t="shared" si="0"/>
        <v>6.962025316455696</v>
      </c>
      <c r="K38" s="19" t="s">
        <v>93</v>
      </c>
    </row>
    <row r="39" spans="1:11" x14ac:dyDescent="0.25">
      <c r="A39" t="s">
        <v>56</v>
      </c>
      <c r="I39" s="11">
        <v>3</v>
      </c>
      <c r="J39" s="3">
        <f t="shared" si="0"/>
        <v>0.63291139240506333</v>
      </c>
      <c r="K39" t="s">
        <v>93</v>
      </c>
    </row>
    <row r="40" spans="1:11" s="19" customFormat="1" x14ac:dyDescent="0.25">
      <c r="A40" s="19" t="s">
        <v>57</v>
      </c>
      <c r="I40" s="33">
        <v>28</v>
      </c>
      <c r="J40" s="50">
        <f t="shared" si="0"/>
        <v>5.9071729957805905</v>
      </c>
      <c r="K40" s="19" t="s">
        <v>93</v>
      </c>
    </row>
    <row r="41" spans="1:11" x14ac:dyDescent="0.25">
      <c r="G41" s="106"/>
      <c r="H41" s="106"/>
      <c r="I41" s="19"/>
      <c r="J41" s="11"/>
    </row>
    <row r="42" spans="1:11" x14ac:dyDescent="0.25">
      <c r="J42" s="11"/>
    </row>
    <row r="43" spans="1:11" x14ac:dyDescent="0.25">
      <c r="A43" s="19"/>
      <c r="B43" s="131"/>
      <c r="C43" s="131"/>
      <c r="J43" s="11"/>
    </row>
    <row r="44" spans="1:11" x14ac:dyDescent="0.25">
      <c r="A44" s="129" t="s">
        <v>78</v>
      </c>
      <c r="B44" s="129"/>
      <c r="C44" s="129"/>
      <c r="D44" s="6"/>
      <c r="E44" s="6"/>
      <c r="F44" s="30" t="s">
        <v>61</v>
      </c>
      <c r="G44" s="6"/>
      <c r="H44" s="32">
        <v>620</v>
      </c>
      <c r="I44" s="31" t="s">
        <v>62</v>
      </c>
      <c r="J44" s="31" t="s">
        <v>63</v>
      </c>
    </row>
    <row r="45" spans="1:11" ht="6" customHeight="1" x14ac:dyDescent="0.25">
      <c r="I45" s="11"/>
      <c r="J45" s="13"/>
    </row>
    <row r="46" spans="1:11" x14ac:dyDescent="0.25">
      <c r="A46" s="19" t="s">
        <v>58</v>
      </c>
      <c r="B46" s="19"/>
      <c r="C46" s="19"/>
      <c r="D46" s="19"/>
      <c r="E46" s="19"/>
      <c r="F46" s="19"/>
      <c r="G46" s="19"/>
      <c r="H46" s="19"/>
      <c r="I46" s="33">
        <v>145</v>
      </c>
      <c r="J46" s="34">
        <f>I46*100/$H$44</f>
        <v>23.387096774193548</v>
      </c>
      <c r="K46" t="s">
        <v>73</v>
      </c>
    </row>
    <row r="47" spans="1:11" ht="6" customHeight="1" x14ac:dyDescent="0.25">
      <c r="A47" s="19"/>
      <c r="B47" s="19"/>
      <c r="C47" s="19"/>
      <c r="D47" s="19"/>
      <c r="E47" s="19"/>
      <c r="F47" s="19"/>
      <c r="G47" s="19"/>
      <c r="H47" s="19"/>
      <c r="I47" s="33"/>
      <c r="J47" s="34"/>
    </row>
    <row r="48" spans="1:11" x14ac:dyDescent="0.25">
      <c r="A48" s="19" t="s">
        <v>49</v>
      </c>
      <c r="B48" s="19"/>
      <c r="C48" s="19"/>
      <c r="D48" s="19"/>
      <c r="E48" s="19"/>
      <c r="F48" s="19"/>
      <c r="G48" s="19"/>
      <c r="H48" s="19"/>
      <c r="I48" s="33">
        <v>36</v>
      </c>
      <c r="J48" s="34">
        <f t="shared" ref="J48:J54" si="1">I48*100/$I$46</f>
        <v>24.827586206896552</v>
      </c>
      <c r="K48" t="s">
        <v>74</v>
      </c>
    </row>
    <row r="49" spans="1:11" x14ac:dyDescent="0.25">
      <c r="A49" t="s">
        <v>50</v>
      </c>
      <c r="I49" s="11">
        <v>0</v>
      </c>
      <c r="J49" s="40">
        <f t="shared" si="1"/>
        <v>0</v>
      </c>
      <c r="K49" t="s">
        <v>74</v>
      </c>
    </row>
    <row r="50" spans="1:11" x14ac:dyDescent="0.25">
      <c r="A50" t="s">
        <v>51</v>
      </c>
      <c r="I50" s="11">
        <v>0</v>
      </c>
      <c r="J50" s="40">
        <f t="shared" si="1"/>
        <v>0</v>
      </c>
      <c r="K50" t="s">
        <v>74</v>
      </c>
    </row>
    <row r="51" spans="1:11" x14ac:dyDescent="0.25">
      <c r="A51" t="s">
        <v>54</v>
      </c>
      <c r="I51" s="11">
        <v>0</v>
      </c>
      <c r="J51" s="40">
        <f t="shared" si="1"/>
        <v>0</v>
      </c>
      <c r="K51" t="s">
        <v>74</v>
      </c>
    </row>
    <row r="52" spans="1:11" x14ac:dyDescent="0.25">
      <c r="A52" s="19" t="s">
        <v>55</v>
      </c>
      <c r="B52" s="19"/>
      <c r="C52" s="19"/>
      <c r="D52" s="19"/>
      <c r="E52" s="19"/>
      <c r="F52" s="19"/>
      <c r="G52" s="19"/>
      <c r="H52" s="19"/>
      <c r="I52" s="33">
        <v>107</v>
      </c>
      <c r="J52" s="34">
        <f t="shared" si="1"/>
        <v>73.793103448275858</v>
      </c>
      <c r="K52" t="s">
        <v>74</v>
      </c>
    </row>
    <row r="53" spans="1:11" x14ac:dyDescent="0.25">
      <c r="A53" t="s">
        <v>56</v>
      </c>
      <c r="I53" s="11">
        <v>0</v>
      </c>
      <c r="J53" s="40">
        <f t="shared" si="1"/>
        <v>0</v>
      </c>
      <c r="K53" t="s">
        <v>74</v>
      </c>
    </row>
    <row r="54" spans="1:11" x14ac:dyDescent="0.25">
      <c r="A54" s="19" t="s">
        <v>57</v>
      </c>
      <c r="B54" s="19"/>
      <c r="C54" s="19"/>
      <c r="D54" s="19"/>
      <c r="E54" s="19"/>
      <c r="F54" s="19"/>
      <c r="G54" s="19"/>
      <c r="H54" s="19"/>
      <c r="I54" s="33">
        <v>36</v>
      </c>
      <c r="J54" s="34">
        <f t="shared" si="1"/>
        <v>24.827586206896552</v>
      </c>
      <c r="K54" t="s">
        <v>74</v>
      </c>
    </row>
    <row r="55" spans="1:11" ht="6" customHeight="1" x14ac:dyDescent="0.25">
      <c r="A55" s="19"/>
      <c r="B55" s="19"/>
      <c r="C55" s="19"/>
      <c r="D55" s="19"/>
      <c r="E55" s="19"/>
      <c r="F55" s="19"/>
      <c r="G55" s="19"/>
      <c r="H55" s="19"/>
      <c r="I55" s="33"/>
      <c r="J55" s="34"/>
    </row>
    <row r="56" spans="1:11" x14ac:dyDescent="0.25">
      <c r="A56" s="19" t="s">
        <v>60</v>
      </c>
      <c r="B56" s="19"/>
      <c r="C56" s="19"/>
      <c r="D56" s="19"/>
      <c r="E56" s="19"/>
      <c r="F56" s="19"/>
      <c r="G56" s="19"/>
      <c r="H56" s="19"/>
      <c r="I56" s="33">
        <v>428</v>
      </c>
      <c r="J56" s="34">
        <f>I56*100/$H$44</f>
        <v>69.032258064516128</v>
      </c>
      <c r="K56" t="s">
        <v>73</v>
      </c>
    </row>
    <row r="57" spans="1:11" x14ac:dyDescent="0.25">
      <c r="H57" s="29"/>
    </row>
    <row r="59" spans="1:11" ht="15.6" x14ac:dyDescent="0.3">
      <c r="A59" s="76" t="s">
        <v>70</v>
      </c>
      <c r="B59" s="91"/>
      <c r="C59" s="91"/>
      <c r="D59" s="92"/>
      <c r="E59" s="79" t="s">
        <v>108</v>
      </c>
      <c r="F59" s="79" t="s">
        <v>109</v>
      </c>
      <c r="G59" s="79" t="s">
        <v>110</v>
      </c>
      <c r="H59" s="79" t="s">
        <v>111</v>
      </c>
      <c r="I59" s="79" t="s">
        <v>112</v>
      </c>
      <c r="J59" s="79" t="s">
        <v>113</v>
      </c>
      <c r="K59" s="80" t="s">
        <v>114</v>
      </c>
    </row>
    <row r="60" spans="1:11" x14ac:dyDescent="0.25">
      <c r="A60" s="101" t="s">
        <v>78</v>
      </c>
      <c r="B60" s="6"/>
      <c r="C60" s="6"/>
      <c r="D60" s="70" t="s">
        <v>115</v>
      </c>
      <c r="E60" s="6">
        <v>2</v>
      </c>
      <c r="F60" s="6">
        <v>28</v>
      </c>
      <c r="G60" s="6">
        <v>62</v>
      </c>
      <c r="H60" s="6">
        <v>86</v>
      </c>
      <c r="I60" s="6">
        <v>92</v>
      </c>
      <c r="J60" s="6">
        <v>101</v>
      </c>
      <c r="K60" s="96">
        <v>104</v>
      </c>
    </row>
    <row r="61" spans="1:11" ht="6" customHeight="1" x14ac:dyDescent="0.25">
      <c r="A61" s="82"/>
      <c r="B61" s="11"/>
      <c r="C61" s="11"/>
      <c r="D61" s="73"/>
      <c r="E61" s="83"/>
      <c r="F61" s="83"/>
      <c r="G61" s="83"/>
      <c r="H61" s="83"/>
      <c r="I61" s="83"/>
      <c r="J61" s="83"/>
      <c r="K61" s="74"/>
    </row>
    <row r="62" spans="1:11" x14ac:dyDescent="0.25">
      <c r="A62" s="140" t="s">
        <v>75</v>
      </c>
      <c r="B62" s="141"/>
      <c r="C62" s="141"/>
      <c r="D62" s="71">
        <v>328</v>
      </c>
      <c r="E62" s="83">
        <v>2</v>
      </c>
      <c r="F62" s="83">
        <v>15</v>
      </c>
      <c r="G62" s="83">
        <v>36</v>
      </c>
      <c r="H62" s="83">
        <v>48</v>
      </c>
      <c r="I62" s="83">
        <v>69</v>
      </c>
      <c r="J62" s="83">
        <v>79</v>
      </c>
      <c r="K62" s="74">
        <v>78</v>
      </c>
    </row>
    <row r="63" spans="1:11" x14ac:dyDescent="0.25">
      <c r="A63" s="140" t="s">
        <v>64</v>
      </c>
      <c r="B63" s="141"/>
      <c r="C63" s="141"/>
      <c r="D63" s="71">
        <v>58</v>
      </c>
      <c r="E63" s="83">
        <v>2</v>
      </c>
      <c r="F63" s="83">
        <v>9</v>
      </c>
      <c r="G63" s="83">
        <v>7</v>
      </c>
      <c r="H63" s="83">
        <v>17</v>
      </c>
      <c r="I63" s="83">
        <v>9</v>
      </c>
      <c r="J63" s="83">
        <v>4</v>
      </c>
      <c r="K63" s="74">
        <v>12</v>
      </c>
    </row>
    <row r="64" spans="1:11" x14ac:dyDescent="0.25">
      <c r="A64" s="140" t="s">
        <v>79</v>
      </c>
      <c r="B64" s="141"/>
      <c r="C64" s="141"/>
      <c r="D64" s="71">
        <v>79</v>
      </c>
      <c r="E64" s="83"/>
      <c r="F64" s="83">
        <v>3</v>
      </c>
      <c r="G64" s="83">
        <v>13</v>
      </c>
      <c r="H64" s="83">
        <v>18</v>
      </c>
      <c r="I64" s="83">
        <v>17</v>
      </c>
      <c r="J64" s="83">
        <v>17</v>
      </c>
      <c r="K64" s="74">
        <v>10</v>
      </c>
    </row>
    <row r="65" spans="1:12" x14ac:dyDescent="0.25">
      <c r="A65" s="142" t="s">
        <v>80</v>
      </c>
      <c r="B65" s="143"/>
      <c r="C65" s="143"/>
      <c r="D65" s="71">
        <v>15</v>
      </c>
      <c r="E65" s="83"/>
      <c r="F65" s="83">
        <v>1</v>
      </c>
      <c r="G65" s="83"/>
      <c r="H65" s="83">
        <v>7</v>
      </c>
      <c r="I65" s="83">
        <v>3</v>
      </c>
      <c r="J65" s="83">
        <v>3</v>
      </c>
      <c r="K65" s="74">
        <v>1</v>
      </c>
    </row>
    <row r="66" spans="1:12" x14ac:dyDescent="0.25">
      <c r="A66" s="140" t="s">
        <v>81</v>
      </c>
      <c r="B66" s="141"/>
      <c r="C66" s="141"/>
      <c r="D66" s="71">
        <v>3</v>
      </c>
      <c r="E66" s="83"/>
      <c r="F66" s="83"/>
      <c r="G66" s="83"/>
      <c r="H66" s="83"/>
      <c r="I66" s="83">
        <v>2</v>
      </c>
      <c r="J66" s="83"/>
      <c r="K66" s="74">
        <v>1</v>
      </c>
    </row>
    <row r="67" spans="1:12" x14ac:dyDescent="0.25">
      <c r="A67" s="140" t="s">
        <v>82</v>
      </c>
      <c r="B67" s="141"/>
      <c r="C67" s="141"/>
      <c r="D67" s="71">
        <v>4</v>
      </c>
      <c r="E67" s="11"/>
      <c r="F67" s="11"/>
      <c r="G67" s="11"/>
      <c r="H67" s="11"/>
      <c r="I67" s="11">
        <v>2</v>
      </c>
      <c r="J67" s="11">
        <v>2</v>
      </c>
      <c r="K67" s="72"/>
    </row>
    <row r="68" spans="1:12" x14ac:dyDescent="0.25">
      <c r="A68" s="140" t="s">
        <v>83</v>
      </c>
      <c r="B68" s="141"/>
      <c r="C68" s="141"/>
      <c r="D68" s="71">
        <v>1</v>
      </c>
      <c r="E68" s="83"/>
      <c r="F68" s="83"/>
      <c r="G68" s="83"/>
      <c r="H68" s="83"/>
      <c r="I68" s="83"/>
      <c r="J68" s="83"/>
      <c r="K68" s="74">
        <v>1</v>
      </c>
    </row>
    <row r="69" spans="1:12" x14ac:dyDescent="0.25">
      <c r="A69" s="140" t="s">
        <v>84</v>
      </c>
      <c r="B69" s="141"/>
      <c r="C69" s="141"/>
      <c r="D69" s="71">
        <v>33</v>
      </c>
      <c r="E69" s="83"/>
      <c r="F69" s="83">
        <v>3</v>
      </c>
      <c r="G69" s="83">
        <v>6</v>
      </c>
      <c r="H69" s="83">
        <v>7</v>
      </c>
      <c r="I69" s="83">
        <v>7</v>
      </c>
      <c r="J69" s="83">
        <v>5</v>
      </c>
      <c r="K69" s="74">
        <v>6</v>
      </c>
    </row>
    <row r="70" spans="1:12" x14ac:dyDescent="0.25">
      <c r="A70" s="140" t="s">
        <v>85</v>
      </c>
      <c r="B70" s="141"/>
      <c r="C70" s="141"/>
      <c r="D70" s="71">
        <v>3</v>
      </c>
      <c r="E70" s="83"/>
      <c r="F70" s="83"/>
      <c r="G70" s="83"/>
      <c r="H70" s="83">
        <v>3</v>
      </c>
      <c r="I70" s="83"/>
      <c r="J70" s="83"/>
      <c r="K70" s="74"/>
    </row>
    <row r="71" spans="1:12" x14ac:dyDescent="0.25">
      <c r="A71" s="144" t="s">
        <v>86</v>
      </c>
      <c r="B71" s="145"/>
      <c r="C71" s="145"/>
      <c r="D71" s="81">
        <v>28</v>
      </c>
      <c r="E71" s="94"/>
      <c r="F71" s="94"/>
      <c r="G71" s="94">
        <v>7</v>
      </c>
      <c r="H71" s="94">
        <v>5</v>
      </c>
      <c r="I71" s="94">
        <v>4</v>
      </c>
      <c r="J71" s="94">
        <v>9</v>
      </c>
      <c r="K71" s="95">
        <v>2</v>
      </c>
    </row>
    <row r="72" spans="1:12" x14ac:dyDescent="0.25">
      <c r="A72" s="11"/>
      <c r="B72" s="11"/>
      <c r="C72" s="11"/>
      <c r="D72" s="13"/>
      <c r="E72" s="11"/>
      <c r="F72" s="11"/>
      <c r="G72" s="11"/>
      <c r="H72" s="11"/>
      <c r="I72" s="11"/>
      <c r="J72" s="11"/>
      <c r="K72" s="11"/>
    </row>
    <row r="73" spans="1:12" x14ac:dyDescent="0.25">
      <c r="A73" s="11"/>
      <c r="B73" s="11"/>
      <c r="C73" s="11"/>
      <c r="D73" s="13"/>
      <c r="E73" s="11"/>
      <c r="F73" s="11"/>
      <c r="G73" s="11"/>
      <c r="H73" s="11"/>
      <c r="I73" s="11"/>
      <c r="J73" s="11"/>
      <c r="K73" s="11"/>
    </row>
    <row r="75" spans="1:12" ht="15.6" x14ac:dyDescent="0.3">
      <c r="A75" s="76" t="s">
        <v>77</v>
      </c>
      <c r="B75" s="77"/>
      <c r="C75" s="77"/>
      <c r="D75" s="78"/>
      <c r="E75" s="79" t="s">
        <v>108</v>
      </c>
      <c r="F75" s="79" t="s">
        <v>109</v>
      </c>
      <c r="G75" s="79" t="s">
        <v>110</v>
      </c>
      <c r="H75" s="79" t="s">
        <v>111</v>
      </c>
      <c r="I75" s="79" t="s">
        <v>112</v>
      </c>
      <c r="J75" s="79" t="s">
        <v>113</v>
      </c>
      <c r="K75" s="80" t="s">
        <v>114</v>
      </c>
    </row>
    <row r="76" spans="1:12" x14ac:dyDescent="0.25">
      <c r="A76" s="101" t="s">
        <v>78</v>
      </c>
      <c r="B76" s="58"/>
      <c r="C76" s="58"/>
      <c r="D76" s="70" t="s">
        <v>115</v>
      </c>
      <c r="E76" s="68">
        <v>23</v>
      </c>
      <c r="F76" s="68">
        <v>129</v>
      </c>
      <c r="G76" s="68">
        <v>103</v>
      </c>
      <c r="H76" s="68">
        <v>141</v>
      </c>
      <c r="I76" s="68">
        <v>130</v>
      </c>
      <c r="J76" s="68">
        <v>64</v>
      </c>
      <c r="K76" s="81">
        <v>31</v>
      </c>
      <c r="L76" s="9"/>
    </row>
    <row r="77" spans="1:12" ht="6" customHeight="1" x14ac:dyDescent="0.25">
      <c r="A77" s="82"/>
      <c r="B77" s="33"/>
      <c r="C77" s="33"/>
      <c r="D77" s="69"/>
      <c r="E77" s="83"/>
      <c r="F77" s="83"/>
      <c r="G77" s="83"/>
      <c r="H77" s="83"/>
      <c r="I77" s="83"/>
      <c r="J77" s="83"/>
      <c r="K77" s="74"/>
    </row>
    <row r="78" spans="1:12" x14ac:dyDescent="0.25">
      <c r="A78" s="84" t="s">
        <v>71</v>
      </c>
      <c r="B78" s="85"/>
      <c r="C78" s="85"/>
      <c r="D78" s="71">
        <v>145</v>
      </c>
      <c r="E78" s="83">
        <v>1</v>
      </c>
      <c r="F78" s="83">
        <v>30</v>
      </c>
      <c r="G78" s="83">
        <v>28</v>
      </c>
      <c r="H78" s="83">
        <v>36</v>
      </c>
      <c r="I78" s="83">
        <v>31</v>
      </c>
      <c r="J78" s="83">
        <v>16</v>
      </c>
      <c r="K78" s="74">
        <v>4</v>
      </c>
      <c r="L78" s="9"/>
    </row>
    <row r="79" spans="1:12" x14ac:dyDescent="0.25">
      <c r="A79" s="87" t="s">
        <v>65</v>
      </c>
      <c r="B79" s="88"/>
      <c r="C79" s="88"/>
      <c r="D79" s="71">
        <v>36</v>
      </c>
      <c r="E79" s="83"/>
      <c r="F79" s="83">
        <v>9</v>
      </c>
      <c r="G79" s="83">
        <v>5</v>
      </c>
      <c r="H79" s="83">
        <v>11</v>
      </c>
      <c r="I79" s="83">
        <v>9</v>
      </c>
      <c r="J79" s="83">
        <v>3</v>
      </c>
      <c r="K79" s="74"/>
    </row>
    <row r="80" spans="1:12" x14ac:dyDescent="0.25">
      <c r="A80" s="87" t="s">
        <v>72</v>
      </c>
      <c r="B80" s="88"/>
      <c r="C80" s="88"/>
      <c r="D80" s="71">
        <v>0</v>
      </c>
      <c r="E80" s="83"/>
      <c r="F80" s="83"/>
      <c r="G80" s="83"/>
      <c r="H80" s="83"/>
      <c r="I80" s="83"/>
      <c r="J80" s="83"/>
      <c r="K80" s="74"/>
    </row>
    <row r="81" spans="1:12" x14ac:dyDescent="0.25">
      <c r="A81" s="87" t="s">
        <v>66</v>
      </c>
      <c r="B81" s="88"/>
      <c r="C81" s="88"/>
      <c r="D81" s="71">
        <v>0</v>
      </c>
      <c r="E81" s="83"/>
      <c r="F81" s="83"/>
      <c r="G81" s="83"/>
      <c r="H81" s="83"/>
      <c r="I81" s="83"/>
      <c r="J81" s="83"/>
      <c r="K81" s="74"/>
    </row>
    <row r="82" spans="1:12" x14ac:dyDescent="0.25">
      <c r="A82" s="87" t="s">
        <v>67</v>
      </c>
      <c r="B82" s="88"/>
      <c r="C82" s="88"/>
      <c r="D82" s="71">
        <v>0</v>
      </c>
      <c r="E82" s="83"/>
      <c r="F82" s="83"/>
      <c r="G82" s="83"/>
      <c r="H82" s="83"/>
      <c r="I82" s="83"/>
      <c r="J82" s="83"/>
      <c r="K82" s="74"/>
    </row>
    <row r="83" spans="1:12" x14ac:dyDescent="0.25">
      <c r="A83" s="87" t="s">
        <v>68</v>
      </c>
      <c r="B83" s="88"/>
      <c r="C83" s="88"/>
      <c r="D83" s="71">
        <v>107</v>
      </c>
      <c r="E83" s="83">
        <v>1</v>
      </c>
      <c r="F83" s="83">
        <v>21</v>
      </c>
      <c r="G83" s="83">
        <v>19</v>
      </c>
      <c r="H83" s="83">
        <v>28</v>
      </c>
      <c r="I83" s="83">
        <v>23</v>
      </c>
      <c r="J83" s="83">
        <v>12</v>
      </c>
      <c r="K83" s="74">
        <v>2</v>
      </c>
      <c r="L83" s="9"/>
    </row>
    <row r="84" spans="1:12" x14ac:dyDescent="0.25">
      <c r="A84" s="87" t="s">
        <v>94</v>
      </c>
      <c r="B84" s="88"/>
      <c r="C84" s="88"/>
      <c r="D84" s="71">
        <v>0</v>
      </c>
      <c r="E84" s="83"/>
      <c r="F84" s="83"/>
      <c r="G84" s="83"/>
      <c r="H84" s="83"/>
      <c r="I84" s="83"/>
      <c r="J84" s="83"/>
      <c r="K84" s="74"/>
    </row>
    <row r="85" spans="1:12" x14ac:dyDescent="0.25">
      <c r="A85" s="87" t="s">
        <v>69</v>
      </c>
      <c r="B85" s="88"/>
      <c r="C85" s="88"/>
      <c r="D85" s="71">
        <v>36</v>
      </c>
      <c r="E85" s="83"/>
      <c r="F85" s="83">
        <v>8</v>
      </c>
      <c r="G85" s="83">
        <v>9</v>
      </c>
      <c r="H85" s="83">
        <v>6</v>
      </c>
      <c r="I85" s="83">
        <v>6</v>
      </c>
      <c r="J85" s="83">
        <v>4</v>
      </c>
      <c r="K85" s="74">
        <v>2</v>
      </c>
      <c r="L85" s="9"/>
    </row>
    <row r="86" spans="1:12" ht="6" customHeight="1" x14ac:dyDescent="0.25">
      <c r="A86" s="75"/>
      <c r="B86" s="11"/>
      <c r="C86" s="11"/>
      <c r="D86" s="71"/>
      <c r="E86" s="83"/>
      <c r="F86" s="83"/>
      <c r="G86" s="83"/>
      <c r="H86" s="83"/>
      <c r="I86" s="83"/>
      <c r="J86" s="83"/>
      <c r="K86" s="74"/>
    </row>
    <row r="87" spans="1:12" ht="25.5" customHeight="1" x14ac:dyDescent="0.25">
      <c r="A87" s="146" t="s">
        <v>60</v>
      </c>
      <c r="B87" s="147"/>
      <c r="C87" s="147"/>
      <c r="D87" s="81">
        <v>428</v>
      </c>
      <c r="E87" s="94">
        <v>19</v>
      </c>
      <c r="F87" s="94">
        <v>85</v>
      </c>
      <c r="G87" s="94">
        <v>67</v>
      </c>
      <c r="H87" s="94">
        <v>100</v>
      </c>
      <c r="I87" s="94">
        <v>88</v>
      </c>
      <c r="J87" s="94">
        <v>46</v>
      </c>
      <c r="K87" s="95">
        <v>24</v>
      </c>
      <c r="L87" s="9"/>
    </row>
    <row r="91" spans="1:12" ht="15.6" x14ac:dyDescent="0.3">
      <c r="A91" s="76" t="s">
        <v>70</v>
      </c>
      <c r="B91" s="91"/>
      <c r="C91" s="91"/>
      <c r="D91" s="92"/>
      <c r="E91" s="79" t="s">
        <v>108</v>
      </c>
      <c r="F91" s="79" t="s">
        <v>109</v>
      </c>
      <c r="G91" s="79" t="s">
        <v>110</v>
      </c>
      <c r="H91" s="79" t="s">
        <v>111</v>
      </c>
      <c r="I91" s="79" t="s">
        <v>112</v>
      </c>
      <c r="J91" s="79" t="s">
        <v>113</v>
      </c>
      <c r="K91" s="80" t="s">
        <v>114</v>
      </c>
    </row>
    <row r="92" spans="1:12" x14ac:dyDescent="0.25">
      <c r="A92" s="101" t="s">
        <v>78</v>
      </c>
      <c r="B92" s="6"/>
      <c r="C92" s="6"/>
      <c r="D92" s="70" t="s">
        <v>116</v>
      </c>
      <c r="E92" s="58">
        <v>2</v>
      </c>
      <c r="F92" s="58">
        <v>28</v>
      </c>
      <c r="G92" s="58">
        <v>62</v>
      </c>
      <c r="H92" s="58">
        <v>86</v>
      </c>
      <c r="I92" s="58">
        <v>92</v>
      </c>
      <c r="J92" s="58">
        <v>101</v>
      </c>
      <c r="K92" s="93">
        <v>104</v>
      </c>
    </row>
    <row r="93" spans="1:12" ht="6" customHeight="1" x14ac:dyDescent="0.25">
      <c r="A93" s="82"/>
      <c r="B93" s="11"/>
      <c r="C93" s="11"/>
      <c r="D93" s="73"/>
      <c r="E93" s="11"/>
      <c r="F93" s="11"/>
      <c r="G93" s="11"/>
      <c r="H93" s="11"/>
      <c r="I93" s="11"/>
      <c r="J93" s="11"/>
      <c r="K93" s="72"/>
    </row>
    <row r="94" spans="1:12" x14ac:dyDescent="0.25">
      <c r="A94" s="140" t="s">
        <v>75</v>
      </c>
      <c r="B94" s="141"/>
      <c r="C94" s="141"/>
      <c r="D94" s="71">
        <v>328</v>
      </c>
      <c r="E94" s="64">
        <f>E62/$E$60</f>
        <v>1</v>
      </c>
      <c r="F94" s="64">
        <f>F62/$F$60</f>
        <v>0.5357142857142857</v>
      </c>
      <c r="G94" s="64">
        <f>G62/$G$60</f>
        <v>0.58064516129032262</v>
      </c>
      <c r="H94" s="64">
        <f>H62/$H$60</f>
        <v>0.55813953488372092</v>
      </c>
      <c r="I94" s="64">
        <f>I62/$I$60</f>
        <v>0.75</v>
      </c>
      <c r="J94" s="64">
        <f>J62/$J$60</f>
        <v>0.78217821782178221</v>
      </c>
      <c r="K94" s="86">
        <f>K62/$K$60</f>
        <v>0.75</v>
      </c>
    </row>
    <row r="95" spans="1:12" x14ac:dyDescent="0.25">
      <c r="A95" s="140" t="s">
        <v>64</v>
      </c>
      <c r="B95" s="141"/>
      <c r="C95" s="141"/>
      <c r="D95" s="71">
        <v>58</v>
      </c>
      <c r="E95" s="64">
        <f>E63/$E$60</f>
        <v>1</v>
      </c>
      <c r="F95" s="64">
        <f t="shared" ref="F95:F101" si="2">F63/$F$60</f>
        <v>0.32142857142857145</v>
      </c>
      <c r="G95" s="64">
        <f t="shared" ref="G95:G103" si="3">G63/$G$60</f>
        <v>0.11290322580645161</v>
      </c>
      <c r="H95" s="64">
        <f t="shared" ref="H95:H103" si="4">H63/$H$60</f>
        <v>0.19767441860465115</v>
      </c>
      <c r="I95" s="64">
        <f t="shared" ref="I95:I103" si="5">I63/$I$60</f>
        <v>9.7826086956521743E-2</v>
      </c>
      <c r="J95" s="64">
        <f t="shared" ref="J95:J103" si="6">J63/$J$60</f>
        <v>3.9603960396039604E-2</v>
      </c>
      <c r="K95" s="86">
        <f t="shared" ref="K95:K103" si="7">K63/$K$60</f>
        <v>0.11538461538461539</v>
      </c>
    </row>
    <row r="96" spans="1:12" x14ac:dyDescent="0.25">
      <c r="A96" s="140" t="s">
        <v>79</v>
      </c>
      <c r="B96" s="141"/>
      <c r="C96" s="141"/>
      <c r="D96" s="71">
        <v>79</v>
      </c>
      <c r="E96" s="64"/>
      <c r="F96" s="64">
        <f t="shared" si="2"/>
        <v>0.10714285714285714</v>
      </c>
      <c r="G96" s="64">
        <f t="shared" si="3"/>
        <v>0.20967741935483872</v>
      </c>
      <c r="H96" s="64">
        <f t="shared" si="4"/>
        <v>0.20930232558139536</v>
      </c>
      <c r="I96" s="64">
        <f t="shared" si="5"/>
        <v>0.18478260869565216</v>
      </c>
      <c r="J96" s="64">
        <f t="shared" si="6"/>
        <v>0.16831683168316833</v>
      </c>
      <c r="K96" s="86">
        <f t="shared" si="7"/>
        <v>9.6153846153846159E-2</v>
      </c>
    </row>
    <row r="97" spans="1:11" x14ac:dyDescent="0.25">
      <c r="A97" s="142" t="s">
        <v>80</v>
      </c>
      <c r="B97" s="143"/>
      <c r="C97" s="143"/>
      <c r="D97" s="71">
        <v>15</v>
      </c>
      <c r="E97" s="64"/>
      <c r="F97" s="64">
        <f t="shared" si="2"/>
        <v>3.5714285714285712E-2</v>
      </c>
      <c r="G97" s="64"/>
      <c r="H97" s="64">
        <f t="shared" si="4"/>
        <v>8.1395348837209308E-2</v>
      </c>
      <c r="I97" s="64">
        <f t="shared" si="5"/>
        <v>3.2608695652173912E-2</v>
      </c>
      <c r="J97" s="64">
        <f t="shared" si="6"/>
        <v>2.9702970297029702E-2</v>
      </c>
      <c r="K97" s="86">
        <f t="shared" si="7"/>
        <v>9.6153846153846159E-3</v>
      </c>
    </row>
    <row r="98" spans="1:11" x14ac:dyDescent="0.25">
      <c r="A98" s="140" t="s">
        <v>81</v>
      </c>
      <c r="B98" s="141"/>
      <c r="C98" s="141"/>
      <c r="D98" s="71">
        <v>3</v>
      </c>
      <c r="E98" s="64"/>
      <c r="F98" s="64"/>
      <c r="G98" s="64"/>
      <c r="H98" s="64"/>
      <c r="I98" s="64">
        <f t="shared" si="5"/>
        <v>2.1739130434782608E-2</v>
      </c>
      <c r="J98" s="64"/>
      <c r="K98" s="86">
        <f t="shared" si="7"/>
        <v>9.6153846153846159E-3</v>
      </c>
    </row>
    <row r="99" spans="1:11" x14ac:dyDescent="0.25">
      <c r="A99" s="140" t="s">
        <v>82</v>
      </c>
      <c r="B99" s="141"/>
      <c r="C99" s="141"/>
      <c r="D99" s="71">
        <v>4</v>
      </c>
      <c r="E99" s="64"/>
      <c r="F99" s="64"/>
      <c r="G99" s="64"/>
      <c r="H99" s="64"/>
      <c r="I99" s="64">
        <f t="shared" si="5"/>
        <v>2.1739130434782608E-2</v>
      </c>
      <c r="J99" s="64">
        <f t="shared" si="6"/>
        <v>1.9801980198019802E-2</v>
      </c>
      <c r="K99" s="86"/>
    </row>
    <row r="100" spans="1:11" x14ac:dyDescent="0.25">
      <c r="A100" s="140" t="s">
        <v>83</v>
      </c>
      <c r="B100" s="141"/>
      <c r="C100" s="141"/>
      <c r="D100" s="71">
        <v>1</v>
      </c>
      <c r="E100" s="64"/>
      <c r="F100" s="64"/>
      <c r="G100" s="64"/>
      <c r="H100" s="64"/>
      <c r="I100" s="64"/>
      <c r="J100" s="64"/>
      <c r="K100" s="86">
        <f t="shared" si="7"/>
        <v>9.6153846153846159E-3</v>
      </c>
    </row>
    <row r="101" spans="1:11" x14ac:dyDescent="0.25">
      <c r="A101" s="140" t="s">
        <v>84</v>
      </c>
      <c r="B101" s="141"/>
      <c r="C101" s="141"/>
      <c r="D101" s="71">
        <v>33</v>
      </c>
      <c r="E101" s="64"/>
      <c r="F101" s="64">
        <f t="shared" si="2"/>
        <v>0.10714285714285714</v>
      </c>
      <c r="G101" s="64">
        <f t="shared" si="3"/>
        <v>9.6774193548387094E-2</v>
      </c>
      <c r="H101" s="64">
        <f t="shared" si="4"/>
        <v>8.1395348837209308E-2</v>
      </c>
      <c r="I101" s="64">
        <f t="shared" si="5"/>
        <v>7.6086956521739135E-2</v>
      </c>
      <c r="J101" s="64">
        <f t="shared" si="6"/>
        <v>4.9504950495049507E-2</v>
      </c>
      <c r="K101" s="86">
        <f t="shared" si="7"/>
        <v>5.7692307692307696E-2</v>
      </c>
    </row>
    <row r="102" spans="1:11" x14ac:dyDescent="0.25">
      <c r="A102" s="140" t="s">
        <v>85</v>
      </c>
      <c r="B102" s="141"/>
      <c r="C102" s="141"/>
      <c r="D102" s="71">
        <v>3</v>
      </c>
      <c r="E102" s="64"/>
      <c r="F102" s="64"/>
      <c r="G102" s="64"/>
      <c r="H102" s="64">
        <f t="shared" si="4"/>
        <v>3.4883720930232558E-2</v>
      </c>
      <c r="I102" s="64"/>
      <c r="J102" s="64"/>
      <c r="K102" s="86"/>
    </row>
    <row r="103" spans="1:11" x14ac:dyDescent="0.25">
      <c r="A103" s="144" t="s">
        <v>86</v>
      </c>
      <c r="B103" s="145"/>
      <c r="C103" s="145"/>
      <c r="D103" s="81">
        <v>28</v>
      </c>
      <c r="E103" s="89"/>
      <c r="F103" s="89"/>
      <c r="G103" s="89">
        <f t="shared" si="3"/>
        <v>0.11290322580645161</v>
      </c>
      <c r="H103" s="89">
        <f t="shared" si="4"/>
        <v>5.8139534883720929E-2</v>
      </c>
      <c r="I103" s="89">
        <f t="shared" si="5"/>
        <v>4.3478260869565216E-2</v>
      </c>
      <c r="J103" s="89">
        <f t="shared" si="6"/>
        <v>8.9108910891089105E-2</v>
      </c>
      <c r="K103" s="90">
        <f t="shared" si="7"/>
        <v>1.9230769230769232E-2</v>
      </c>
    </row>
    <row r="104" spans="1:11" x14ac:dyDescent="0.25">
      <c r="A104" s="11"/>
      <c r="B104" s="11"/>
      <c r="C104" s="11"/>
      <c r="D104" s="11"/>
      <c r="E104" s="11"/>
      <c r="F104" s="11"/>
      <c r="G104" s="11"/>
      <c r="H104" s="11"/>
      <c r="I104" s="11"/>
      <c r="J104" s="11"/>
      <c r="K104" s="11"/>
    </row>
    <row r="105" spans="1:11" x14ac:dyDescent="0.25">
      <c r="A105" s="11"/>
      <c r="B105" s="11"/>
      <c r="C105" s="11"/>
      <c r="D105" s="11"/>
      <c r="E105" s="11"/>
      <c r="F105" s="11"/>
      <c r="G105" s="11"/>
      <c r="H105" s="11"/>
      <c r="I105" s="11"/>
      <c r="J105" s="11"/>
      <c r="K105" s="11"/>
    </row>
    <row r="107" spans="1:11" ht="15.6" x14ac:dyDescent="0.3">
      <c r="A107" s="76" t="s">
        <v>77</v>
      </c>
      <c r="B107" s="77"/>
      <c r="C107" s="77"/>
      <c r="D107" s="78"/>
      <c r="E107" s="79" t="s">
        <v>108</v>
      </c>
      <c r="F107" s="79" t="s">
        <v>109</v>
      </c>
      <c r="G107" s="79" t="s">
        <v>110</v>
      </c>
      <c r="H107" s="79" t="s">
        <v>111</v>
      </c>
      <c r="I107" s="79" t="s">
        <v>112</v>
      </c>
      <c r="J107" s="79" t="s">
        <v>113</v>
      </c>
      <c r="K107" s="80" t="s">
        <v>114</v>
      </c>
    </row>
    <row r="108" spans="1:11" x14ac:dyDescent="0.25">
      <c r="A108" s="101" t="s">
        <v>78</v>
      </c>
      <c r="B108" s="58"/>
      <c r="C108" s="58"/>
      <c r="D108" s="70" t="s">
        <v>116</v>
      </c>
      <c r="E108" s="68">
        <v>23</v>
      </c>
      <c r="F108" s="68">
        <v>129</v>
      </c>
      <c r="G108" s="68">
        <v>103</v>
      </c>
      <c r="H108" s="68">
        <v>141</v>
      </c>
      <c r="I108" s="68">
        <v>130</v>
      </c>
      <c r="J108" s="68">
        <v>64</v>
      </c>
      <c r="K108" s="81">
        <v>31</v>
      </c>
    </row>
    <row r="109" spans="1:11" ht="6" customHeight="1" x14ac:dyDescent="0.25">
      <c r="A109" s="82"/>
      <c r="B109" s="33"/>
      <c r="C109" s="33"/>
      <c r="D109" s="69"/>
      <c r="E109" s="83"/>
      <c r="F109" s="83"/>
      <c r="G109" s="83"/>
      <c r="H109" s="83"/>
      <c r="I109" s="83"/>
      <c r="J109" s="83"/>
      <c r="K109" s="74"/>
    </row>
    <row r="110" spans="1:11" x14ac:dyDescent="0.25">
      <c r="A110" s="84" t="s">
        <v>71</v>
      </c>
      <c r="B110" s="85"/>
      <c r="C110" s="85"/>
      <c r="D110" s="71">
        <v>145</v>
      </c>
      <c r="E110" s="64">
        <f>E78/$E$76</f>
        <v>4.3478260869565216E-2</v>
      </c>
      <c r="F110" s="64">
        <f>F78/$F$76</f>
        <v>0.23255813953488372</v>
      </c>
      <c r="G110" s="64">
        <f>G78/$G$76</f>
        <v>0.27184466019417475</v>
      </c>
      <c r="H110" s="64">
        <f>H78/$H$76</f>
        <v>0.25531914893617019</v>
      </c>
      <c r="I110" s="64">
        <f>I78/$I$76</f>
        <v>0.23846153846153847</v>
      </c>
      <c r="J110" s="64">
        <f>J78/$J$76</f>
        <v>0.25</v>
      </c>
      <c r="K110" s="86">
        <f>K78/$K$76</f>
        <v>0.12903225806451613</v>
      </c>
    </row>
    <row r="111" spans="1:11" x14ac:dyDescent="0.25">
      <c r="A111" s="87" t="s">
        <v>65</v>
      </c>
      <c r="B111" s="88"/>
      <c r="C111" s="88"/>
      <c r="D111" s="71">
        <v>36</v>
      </c>
      <c r="E111" s="64"/>
      <c r="F111" s="64">
        <f t="shared" ref="F111:F119" si="8">F79/$F$76</f>
        <v>6.9767441860465115E-2</v>
      </c>
      <c r="G111" s="64">
        <f t="shared" ref="G111:G119" si="9">G79/$G$76</f>
        <v>4.8543689320388349E-2</v>
      </c>
      <c r="H111" s="64">
        <f t="shared" ref="H111:H119" si="10">H79/$H$76</f>
        <v>7.8014184397163122E-2</v>
      </c>
      <c r="I111" s="64">
        <f t="shared" ref="I111:I119" si="11">I79/$I$76</f>
        <v>6.9230769230769235E-2</v>
      </c>
      <c r="J111" s="64">
        <f t="shared" ref="J111:J119" si="12">J79/$J$76</f>
        <v>4.6875E-2</v>
      </c>
      <c r="K111" s="86"/>
    </row>
    <row r="112" spans="1:11" x14ac:dyDescent="0.25">
      <c r="A112" s="87" t="s">
        <v>72</v>
      </c>
      <c r="B112" s="88"/>
      <c r="C112" s="88"/>
      <c r="D112" s="71">
        <v>0</v>
      </c>
      <c r="E112" s="64"/>
      <c r="F112" s="64"/>
      <c r="G112" s="64"/>
      <c r="H112" s="64"/>
      <c r="I112" s="64"/>
      <c r="J112" s="64"/>
      <c r="K112" s="86"/>
    </row>
    <row r="113" spans="1:11" x14ac:dyDescent="0.25">
      <c r="A113" s="87" t="s">
        <v>66</v>
      </c>
      <c r="B113" s="88"/>
      <c r="C113" s="88"/>
      <c r="D113" s="71">
        <v>0</v>
      </c>
      <c r="E113" s="64"/>
      <c r="F113" s="64"/>
      <c r="G113" s="64"/>
      <c r="H113" s="64"/>
      <c r="I113" s="64"/>
      <c r="J113" s="64"/>
      <c r="K113" s="86"/>
    </row>
    <row r="114" spans="1:11" x14ac:dyDescent="0.25">
      <c r="A114" s="87" t="s">
        <v>67</v>
      </c>
      <c r="B114" s="88"/>
      <c r="C114" s="88"/>
      <c r="D114" s="71">
        <v>0</v>
      </c>
      <c r="E114" s="64"/>
      <c r="F114" s="64"/>
      <c r="G114" s="64"/>
      <c r="H114" s="64"/>
      <c r="I114" s="64"/>
      <c r="J114" s="64"/>
      <c r="K114" s="86"/>
    </row>
    <row r="115" spans="1:11" x14ac:dyDescent="0.25">
      <c r="A115" s="87" t="s">
        <v>68</v>
      </c>
      <c r="B115" s="88"/>
      <c r="C115" s="88"/>
      <c r="D115" s="71">
        <v>107</v>
      </c>
      <c r="E115" s="64">
        <f>E83/$E$76</f>
        <v>4.3478260869565216E-2</v>
      </c>
      <c r="F115" s="64">
        <f t="shared" si="8"/>
        <v>0.16279069767441862</v>
      </c>
      <c r="G115" s="64">
        <f t="shared" si="9"/>
        <v>0.18446601941747573</v>
      </c>
      <c r="H115" s="64">
        <f t="shared" si="10"/>
        <v>0.19858156028368795</v>
      </c>
      <c r="I115" s="64">
        <f t="shared" si="11"/>
        <v>0.17692307692307693</v>
      </c>
      <c r="J115" s="64">
        <f t="shared" si="12"/>
        <v>0.1875</v>
      </c>
      <c r="K115" s="86">
        <f>K83/$K$76</f>
        <v>6.4516129032258063E-2</v>
      </c>
    </row>
    <row r="116" spans="1:11" x14ac:dyDescent="0.25">
      <c r="A116" s="87" t="s">
        <v>94</v>
      </c>
      <c r="B116" s="88"/>
      <c r="C116" s="88"/>
      <c r="D116" s="71">
        <v>0</v>
      </c>
      <c r="E116" s="64"/>
      <c r="F116" s="64"/>
      <c r="G116" s="64"/>
      <c r="H116" s="64"/>
      <c r="I116" s="64"/>
      <c r="J116" s="64"/>
      <c r="K116" s="86"/>
    </row>
    <row r="117" spans="1:11" x14ac:dyDescent="0.25">
      <c r="A117" s="87" t="s">
        <v>69</v>
      </c>
      <c r="B117" s="88"/>
      <c r="C117" s="88"/>
      <c r="D117" s="71">
        <v>36</v>
      </c>
      <c r="E117" s="64"/>
      <c r="F117" s="64">
        <f t="shared" si="8"/>
        <v>6.2015503875968991E-2</v>
      </c>
      <c r="G117" s="64">
        <f t="shared" si="9"/>
        <v>8.7378640776699032E-2</v>
      </c>
      <c r="H117" s="64">
        <f t="shared" si="10"/>
        <v>4.2553191489361701E-2</v>
      </c>
      <c r="I117" s="64">
        <f t="shared" si="11"/>
        <v>4.6153846153846156E-2</v>
      </c>
      <c r="J117" s="64">
        <f t="shared" si="12"/>
        <v>6.25E-2</v>
      </c>
      <c r="K117" s="86">
        <f>K85/$K$76</f>
        <v>6.4516129032258063E-2</v>
      </c>
    </row>
    <row r="118" spans="1:11" ht="6" customHeight="1" x14ac:dyDescent="0.25">
      <c r="A118" s="75"/>
      <c r="B118" s="11"/>
      <c r="C118" s="11"/>
      <c r="D118" s="71"/>
      <c r="E118" s="64"/>
      <c r="F118" s="64"/>
      <c r="G118" s="64"/>
      <c r="H118" s="64"/>
      <c r="I118" s="64"/>
      <c r="J118" s="64"/>
      <c r="K118" s="86"/>
    </row>
    <row r="119" spans="1:11" x14ac:dyDescent="0.25">
      <c r="A119" s="146" t="s">
        <v>60</v>
      </c>
      <c r="B119" s="147"/>
      <c r="C119" s="147"/>
      <c r="D119" s="81">
        <v>428</v>
      </c>
      <c r="E119" s="89">
        <f>E87/$E$76</f>
        <v>0.82608695652173914</v>
      </c>
      <c r="F119" s="89">
        <f t="shared" si="8"/>
        <v>0.65891472868217049</v>
      </c>
      <c r="G119" s="89">
        <f t="shared" si="9"/>
        <v>0.65048543689320393</v>
      </c>
      <c r="H119" s="89">
        <f t="shared" si="10"/>
        <v>0.70921985815602839</v>
      </c>
      <c r="I119" s="89">
        <f t="shared" si="11"/>
        <v>0.67692307692307696</v>
      </c>
      <c r="J119" s="89">
        <f t="shared" si="12"/>
        <v>0.71875</v>
      </c>
      <c r="K119" s="90">
        <f>K87/$K$76</f>
        <v>0.77419354838709675</v>
      </c>
    </row>
    <row r="120" spans="1:11" x14ac:dyDescent="0.25">
      <c r="F120" s="3"/>
    </row>
  </sheetData>
  <mergeCells count="51">
    <mergeCell ref="A65:C65"/>
    <mergeCell ref="A70:C70"/>
    <mergeCell ref="A71:C71"/>
    <mergeCell ref="A66:C66"/>
    <mergeCell ref="A67:C67"/>
    <mergeCell ref="A68:C68"/>
    <mergeCell ref="A69:C69"/>
    <mergeCell ref="B23:K23"/>
    <mergeCell ref="B24:K24"/>
    <mergeCell ref="B25:K25"/>
    <mergeCell ref="G41:H41"/>
    <mergeCell ref="B26:K26"/>
    <mergeCell ref="A64:C64"/>
    <mergeCell ref="A1:K1"/>
    <mergeCell ref="A2:K2"/>
    <mergeCell ref="A3:K3"/>
    <mergeCell ref="A6:K6"/>
    <mergeCell ref="B10:K10"/>
    <mergeCell ref="B11:K11"/>
    <mergeCell ref="A5:K5"/>
    <mergeCell ref="B8:K8"/>
    <mergeCell ref="B9:K9"/>
    <mergeCell ref="B12:K12"/>
    <mergeCell ref="B13:K13"/>
    <mergeCell ref="B14:K14"/>
    <mergeCell ref="B15:K15"/>
    <mergeCell ref="A87:C87"/>
    <mergeCell ref="B20:K20"/>
    <mergeCell ref="B21:K21"/>
    <mergeCell ref="B16:K16"/>
    <mergeCell ref="B17:K17"/>
    <mergeCell ref="B18:K18"/>
    <mergeCell ref="B19:K19"/>
    <mergeCell ref="A44:C44"/>
    <mergeCell ref="D28:E28"/>
    <mergeCell ref="B22:K22"/>
    <mergeCell ref="A94:C94"/>
    <mergeCell ref="A95:C95"/>
    <mergeCell ref="B43:C43"/>
    <mergeCell ref="A29:C29"/>
    <mergeCell ref="A62:C62"/>
    <mergeCell ref="A63:C63"/>
    <mergeCell ref="A96:C96"/>
    <mergeCell ref="A97:C97"/>
    <mergeCell ref="A102:C102"/>
    <mergeCell ref="A103:C103"/>
    <mergeCell ref="A119:C119"/>
    <mergeCell ref="A98:C98"/>
    <mergeCell ref="A99:C99"/>
    <mergeCell ref="A100:C100"/>
    <mergeCell ref="A101:C101"/>
  </mergeCells>
  <phoneticPr fontId="2" type="noConversion"/>
  <pageMargins left="0.78740157480314965" right="0.39370078740157483" top="0.39370078740157483" bottom="0.39370078740157483" header="0.51181102362204722" footer="0.51181102362204722"/>
  <pageSetup paperSize="9" orientation="landscape" r:id="rId1"/>
  <headerFooter alignWithMargins="0"/>
  <rowBreaks count="3" manualBreakCount="3">
    <brk id="27" max="16383" man="1"/>
    <brk id="57" max="16383" man="1"/>
    <brk id="89"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9"/>
  <sheetViews>
    <sheetView topLeftCell="A38" zoomScale="75" workbookViewId="0">
      <selection activeCell="H84" sqref="H84"/>
    </sheetView>
  </sheetViews>
  <sheetFormatPr baseColWidth="10" defaultRowHeight="13.2" x14ac:dyDescent="0.25"/>
  <cols>
    <col min="1" max="1" width="14" bestFit="1" customWidth="1"/>
    <col min="2" max="2" width="11" bestFit="1" customWidth="1"/>
    <col min="3" max="3" width="8.88671875" bestFit="1" customWidth="1"/>
    <col min="4" max="4" width="11" bestFit="1" customWidth="1"/>
  </cols>
  <sheetData>
    <row r="1" spans="1:11" ht="17.399999999999999" x14ac:dyDescent="0.3">
      <c r="A1" s="117" t="s">
        <v>18</v>
      </c>
      <c r="B1" s="117"/>
      <c r="C1" s="117"/>
      <c r="D1" s="117"/>
      <c r="E1" s="117"/>
      <c r="F1" s="117"/>
      <c r="G1" s="117"/>
      <c r="H1" s="117"/>
      <c r="I1" s="117"/>
      <c r="J1" s="117"/>
      <c r="K1" s="117"/>
    </row>
    <row r="2" spans="1:11" ht="15.6" x14ac:dyDescent="0.3">
      <c r="A2" s="118" t="s">
        <v>19</v>
      </c>
      <c r="B2" s="118"/>
      <c r="C2" s="118"/>
      <c r="D2" s="118"/>
      <c r="E2" s="118"/>
      <c r="F2" s="118"/>
      <c r="G2" s="118"/>
      <c r="H2" s="118"/>
      <c r="I2" s="118"/>
      <c r="J2" s="118"/>
      <c r="K2" s="118"/>
    </row>
    <row r="3" spans="1:11" ht="15.6" x14ac:dyDescent="0.3">
      <c r="A3" s="118" t="s">
        <v>106</v>
      </c>
      <c r="B3" s="118"/>
      <c r="C3" s="118"/>
      <c r="D3" s="118"/>
      <c r="E3" s="118"/>
      <c r="F3" s="118"/>
      <c r="G3" s="118"/>
      <c r="H3" s="118"/>
      <c r="I3" s="118"/>
      <c r="J3" s="118"/>
      <c r="K3" s="118"/>
    </row>
    <row r="4" spans="1:11" ht="13.8" x14ac:dyDescent="0.25">
      <c r="A4" s="110" t="s">
        <v>36</v>
      </c>
      <c r="B4" s="110"/>
      <c r="C4" s="110"/>
      <c r="D4" s="110"/>
      <c r="E4" s="110"/>
      <c r="F4" s="110"/>
      <c r="G4" s="110"/>
      <c r="H4" s="110"/>
      <c r="I4" s="110"/>
      <c r="J4" s="110"/>
      <c r="K4" s="110"/>
    </row>
    <row r="5" spans="1:11" ht="36" customHeight="1" x14ac:dyDescent="0.25">
      <c r="A5" s="119" t="s">
        <v>37</v>
      </c>
      <c r="B5" s="119"/>
      <c r="C5" s="119"/>
      <c r="D5" s="119"/>
      <c r="E5" s="119"/>
      <c r="F5" s="119"/>
      <c r="G5" s="119"/>
      <c r="H5" s="119"/>
      <c r="I5" s="119"/>
      <c r="J5" s="119"/>
      <c r="K5" s="119"/>
    </row>
    <row r="6" spans="1:11" ht="13.8" x14ac:dyDescent="0.25">
      <c r="A6" s="21"/>
      <c r="B6" s="21"/>
      <c r="C6" s="21"/>
      <c r="D6" s="21"/>
      <c r="E6" s="21"/>
      <c r="F6" s="21"/>
      <c r="G6" s="21"/>
      <c r="H6" s="21"/>
      <c r="I6" s="21"/>
      <c r="J6" s="21"/>
      <c r="K6" s="21"/>
    </row>
    <row r="7" spans="1:11" ht="13.8" x14ac:dyDescent="0.25">
      <c r="A7" s="23" t="s">
        <v>24</v>
      </c>
      <c r="B7" s="111" t="s">
        <v>38</v>
      </c>
      <c r="C7" s="112"/>
      <c r="D7" s="112"/>
      <c r="E7" s="112"/>
      <c r="F7" s="112"/>
      <c r="G7" s="112"/>
      <c r="H7" s="112"/>
      <c r="I7" s="112"/>
      <c r="J7" s="112"/>
      <c r="K7" s="113"/>
    </row>
    <row r="8" spans="1:11" ht="15.75" customHeight="1" x14ac:dyDescent="0.25">
      <c r="B8" s="107" t="s">
        <v>39</v>
      </c>
      <c r="C8" s="108"/>
      <c r="D8" s="108"/>
      <c r="E8" s="108"/>
      <c r="F8" s="108"/>
      <c r="G8" s="108"/>
      <c r="H8" s="108"/>
      <c r="I8" s="108"/>
      <c r="J8" s="108"/>
      <c r="K8" s="109"/>
    </row>
    <row r="9" spans="1:11" ht="15.75" customHeight="1" x14ac:dyDescent="0.25">
      <c r="B9" s="114" t="s">
        <v>40</v>
      </c>
      <c r="C9" s="115"/>
      <c r="D9" s="115"/>
      <c r="E9" s="115"/>
      <c r="F9" s="115"/>
      <c r="G9" s="115"/>
      <c r="H9" s="115"/>
      <c r="I9" s="115"/>
      <c r="J9" s="115"/>
      <c r="K9" s="116"/>
    </row>
    <row r="10" spans="1:11" ht="15.6" x14ac:dyDescent="0.3">
      <c r="B10" s="12"/>
      <c r="C10" s="12"/>
      <c r="D10" s="12"/>
      <c r="E10" s="12"/>
      <c r="F10" s="12"/>
      <c r="G10" s="12"/>
      <c r="H10" s="12"/>
      <c r="I10" s="12"/>
      <c r="J10" s="12"/>
      <c r="K10" s="12"/>
    </row>
    <row r="11" spans="1:11" ht="15.6" x14ac:dyDescent="0.3">
      <c r="B11" s="12"/>
      <c r="C11" s="12"/>
      <c r="D11" s="12"/>
      <c r="E11" s="12"/>
      <c r="F11" s="12"/>
      <c r="G11" s="12"/>
      <c r="H11" s="12"/>
      <c r="I11" s="12"/>
      <c r="J11" s="12"/>
      <c r="K11" s="12"/>
    </row>
    <row r="12" spans="1:11" ht="15.6" x14ac:dyDescent="0.3">
      <c r="A12" s="148" t="s">
        <v>41</v>
      </c>
      <c r="B12" s="148"/>
      <c r="C12" s="25">
        <v>61.3</v>
      </c>
      <c r="D12" s="12"/>
      <c r="E12" s="12"/>
      <c r="F12" s="12"/>
      <c r="G12" s="12"/>
      <c r="H12" s="12"/>
      <c r="I12" s="12"/>
      <c r="J12" s="12"/>
      <c r="K12" s="12"/>
    </row>
    <row r="13" spans="1:11" x14ac:dyDescent="0.25">
      <c r="A13" s="127" t="s">
        <v>43</v>
      </c>
      <c r="B13" s="127"/>
      <c r="C13" s="3">
        <v>20.7</v>
      </c>
    </row>
    <row r="14" spans="1:11" x14ac:dyDescent="0.25">
      <c r="A14" s="127" t="s">
        <v>42</v>
      </c>
      <c r="B14" s="127"/>
      <c r="C14" s="3">
        <v>18</v>
      </c>
    </row>
    <row r="17" spans="1:3" x14ac:dyDescent="0.25">
      <c r="A17" s="2"/>
      <c r="B17" s="2"/>
      <c r="C17" s="2"/>
    </row>
    <row r="18" spans="1:3" x14ac:dyDescent="0.25">
      <c r="A18" s="2"/>
      <c r="B18" s="2"/>
      <c r="C18" s="2"/>
    </row>
    <row r="19" spans="1:3" x14ac:dyDescent="0.25">
      <c r="A19" s="2"/>
      <c r="B19" s="2"/>
      <c r="C19" s="2"/>
    </row>
    <row r="35" spans="1:11" ht="17.399999999999999" x14ac:dyDescent="0.3">
      <c r="A35" s="117" t="s">
        <v>18</v>
      </c>
      <c r="B35" s="117"/>
      <c r="C35" s="117"/>
      <c r="D35" s="117"/>
      <c r="E35" s="117"/>
      <c r="F35" s="117"/>
      <c r="G35" s="117"/>
      <c r="H35" s="117"/>
      <c r="I35" s="117"/>
      <c r="J35" s="117"/>
      <c r="K35" s="117"/>
    </row>
    <row r="36" spans="1:11" ht="15.6" x14ac:dyDescent="0.3">
      <c r="A36" s="118" t="s">
        <v>19</v>
      </c>
      <c r="B36" s="118"/>
      <c r="C36" s="118"/>
      <c r="D36" s="118"/>
      <c r="E36" s="118"/>
      <c r="F36" s="118"/>
      <c r="G36" s="118"/>
      <c r="H36" s="118"/>
      <c r="I36" s="118"/>
      <c r="J36" s="118"/>
      <c r="K36" s="118"/>
    </row>
    <row r="37" spans="1:11" ht="15.6" x14ac:dyDescent="0.3">
      <c r="A37" s="118" t="s">
        <v>20</v>
      </c>
      <c r="B37" s="118"/>
      <c r="C37" s="118"/>
      <c r="D37" s="118"/>
      <c r="E37" s="118"/>
      <c r="F37" s="118"/>
      <c r="G37" s="118"/>
      <c r="H37" s="118"/>
      <c r="I37" s="118"/>
      <c r="J37" s="118"/>
      <c r="K37" s="118"/>
    </row>
    <row r="38" spans="1:11" ht="13.8" x14ac:dyDescent="0.25">
      <c r="A38" s="110" t="s">
        <v>36</v>
      </c>
      <c r="B38" s="110"/>
      <c r="C38" s="110"/>
      <c r="D38" s="110"/>
      <c r="E38" s="110"/>
      <c r="F38" s="110"/>
      <c r="G38" s="110"/>
      <c r="H38" s="110"/>
      <c r="I38" s="110"/>
      <c r="J38" s="110"/>
      <c r="K38" s="110"/>
    </row>
    <row r="39" spans="1:11" ht="13.8" x14ac:dyDescent="0.25">
      <c r="A39" s="119" t="s">
        <v>37</v>
      </c>
      <c r="B39" s="119"/>
      <c r="C39" s="119"/>
      <c r="D39" s="119"/>
      <c r="E39" s="119"/>
      <c r="F39" s="119"/>
      <c r="G39" s="119"/>
      <c r="H39" s="119"/>
      <c r="I39" s="119"/>
      <c r="J39" s="119"/>
      <c r="K39" s="119"/>
    </row>
    <row r="40" spans="1:11" ht="13.8" x14ac:dyDescent="0.25">
      <c r="A40" s="21"/>
      <c r="B40" s="21"/>
      <c r="C40" s="21"/>
      <c r="D40" s="21"/>
      <c r="E40" s="21"/>
      <c r="F40" s="21"/>
      <c r="G40" s="21"/>
      <c r="H40" s="21"/>
      <c r="I40" s="21"/>
      <c r="J40" s="21"/>
      <c r="K40" s="21"/>
    </row>
    <row r="41" spans="1:11" ht="13.8" x14ac:dyDescent="0.25">
      <c r="A41" s="23" t="s">
        <v>24</v>
      </c>
      <c r="B41" s="111" t="s">
        <v>38</v>
      </c>
      <c r="C41" s="112"/>
      <c r="D41" s="112"/>
      <c r="E41" s="112"/>
      <c r="F41" s="112"/>
      <c r="G41" s="112"/>
      <c r="H41" s="112"/>
      <c r="I41" s="112"/>
      <c r="J41" s="112"/>
      <c r="K41" s="113"/>
    </row>
    <row r="42" spans="1:11" x14ac:dyDescent="0.25">
      <c r="B42" s="107" t="s">
        <v>39</v>
      </c>
      <c r="C42" s="108"/>
      <c r="D42" s="108"/>
      <c r="E42" s="108"/>
      <c r="F42" s="108"/>
      <c r="G42" s="108"/>
      <c r="H42" s="108"/>
      <c r="I42" s="108"/>
      <c r="J42" s="108"/>
      <c r="K42" s="109"/>
    </row>
    <row r="43" spans="1:11" x14ac:dyDescent="0.25">
      <c r="B43" s="114" t="s">
        <v>40</v>
      </c>
      <c r="C43" s="115"/>
      <c r="D43" s="115"/>
      <c r="E43" s="115"/>
      <c r="F43" s="115"/>
      <c r="G43" s="115"/>
      <c r="H43" s="115"/>
      <c r="I43" s="115"/>
      <c r="J43" s="115"/>
      <c r="K43" s="116"/>
    </row>
    <row r="44" spans="1:11" ht="15.6" x14ac:dyDescent="0.3">
      <c r="B44" s="12"/>
      <c r="C44" s="12"/>
      <c r="D44" s="12"/>
      <c r="E44" s="12"/>
      <c r="F44" s="12"/>
      <c r="G44" s="12"/>
      <c r="H44" s="12"/>
      <c r="I44" s="12"/>
      <c r="J44" s="12"/>
      <c r="K44" s="12"/>
    </row>
    <row r="46" spans="1:11" ht="27" customHeight="1" x14ac:dyDescent="0.25">
      <c r="B46" s="27" t="s">
        <v>46</v>
      </c>
      <c r="C46" s="28" t="s">
        <v>44</v>
      </c>
      <c r="D46" s="28" t="s">
        <v>45</v>
      </c>
      <c r="F46" s="26"/>
    </row>
    <row r="47" spans="1:11" x14ac:dyDescent="0.25">
      <c r="A47" t="s">
        <v>0</v>
      </c>
      <c r="B47">
        <v>68.3</v>
      </c>
      <c r="C47" s="26">
        <v>20.8</v>
      </c>
      <c r="D47" s="26">
        <v>10.9</v>
      </c>
      <c r="F47" s="26"/>
    </row>
    <row r="48" spans="1:11" x14ac:dyDescent="0.25">
      <c r="A48" t="s">
        <v>3</v>
      </c>
      <c r="B48">
        <v>68.3</v>
      </c>
      <c r="C48" s="26">
        <v>16.5</v>
      </c>
      <c r="D48" s="26">
        <v>15.1</v>
      </c>
      <c r="F48" s="26"/>
    </row>
    <row r="49" spans="1:6" x14ac:dyDescent="0.25">
      <c r="A49" t="s">
        <v>5</v>
      </c>
      <c r="B49">
        <v>46.1</v>
      </c>
      <c r="C49" s="26">
        <v>23.4</v>
      </c>
      <c r="D49" s="26">
        <v>30.5</v>
      </c>
      <c r="F49" s="26"/>
    </row>
    <row r="50" spans="1:6" x14ac:dyDescent="0.25">
      <c r="F50" s="26"/>
    </row>
    <row r="66" spans="1:4" x14ac:dyDescent="0.25">
      <c r="B66" t="s">
        <v>117</v>
      </c>
      <c r="C66" t="s">
        <v>118</v>
      </c>
      <c r="D66" t="s">
        <v>119</v>
      </c>
    </row>
    <row r="67" spans="1:4" ht="26.4" x14ac:dyDescent="0.25">
      <c r="A67" s="27" t="s">
        <v>46</v>
      </c>
      <c r="B67">
        <v>43.4</v>
      </c>
      <c r="C67" s="26">
        <v>46.9</v>
      </c>
      <c r="D67" s="26">
        <v>46.1</v>
      </c>
    </row>
    <row r="68" spans="1:4" ht="26.4" x14ac:dyDescent="0.25">
      <c r="A68" s="28" t="s">
        <v>44</v>
      </c>
      <c r="B68">
        <v>22.3</v>
      </c>
      <c r="C68" s="26">
        <v>23.3</v>
      </c>
      <c r="D68" s="26">
        <v>23.4</v>
      </c>
    </row>
    <row r="69" spans="1:4" ht="26.4" x14ac:dyDescent="0.25">
      <c r="A69" s="28" t="s">
        <v>45</v>
      </c>
      <c r="B69">
        <v>34.4</v>
      </c>
      <c r="C69" s="26">
        <v>29.7</v>
      </c>
      <c r="D69" s="26">
        <v>30.5</v>
      </c>
    </row>
  </sheetData>
  <mergeCells count="19">
    <mergeCell ref="B42:K42"/>
    <mergeCell ref="A1:K1"/>
    <mergeCell ref="A2:K2"/>
    <mergeCell ref="A3:K3"/>
    <mergeCell ref="A5:K5"/>
    <mergeCell ref="B9:K9"/>
    <mergeCell ref="A4:K4"/>
    <mergeCell ref="B7:K7"/>
    <mergeCell ref="B8:K8"/>
    <mergeCell ref="B43:K43"/>
    <mergeCell ref="A36:K36"/>
    <mergeCell ref="A37:K37"/>
    <mergeCell ref="A38:K38"/>
    <mergeCell ref="A39:K39"/>
    <mergeCell ref="A12:B12"/>
    <mergeCell ref="A13:B13"/>
    <mergeCell ref="A14:B14"/>
    <mergeCell ref="A35:K35"/>
    <mergeCell ref="B41:K41"/>
  </mergeCells>
  <phoneticPr fontId="2" type="noConversion"/>
  <pageMargins left="0.78740157480314965" right="0.39370078740157483" top="0.59055118110236227" bottom="0.59055118110236227" header="0.51181102362204722" footer="0.51181102362204722"/>
  <pageSetup paperSize="9" orientation="landscape" r:id="rId1"/>
  <headerFooter alignWithMargins="0"/>
  <rowBreaks count="2" manualBreakCount="2">
    <brk id="34" max="16383" man="1"/>
    <brk id="6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5"/>
  <sheetViews>
    <sheetView workbookViewId="0">
      <selection activeCell="I6" sqref="I6"/>
    </sheetView>
  </sheetViews>
  <sheetFormatPr baseColWidth="10" defaultRowHeight="13.2" x14ac:dyDescent="0.25"/>
  <cols>
    <col min="1" max="1" width="22.44140625" customWidth="1"/>
    <col min="2" max="2" width="8.5546875" customWidth="1"/>
    <col min="6" max="6" width="12.44140625" customWidth="1"/>
    <col min="8" max="8" width="17.88671875" customWidth="1"/>
    <col min="9" max="9" width="7.44140625" bestFit="1" customWidth="1"/>
    <col min="10" max="10" width="10.109375" bestFit="1" customWidth="1"/>
  </cols>
  <sheetData>
    <row r="1" spans="1:13" ht="17.399999999999999" x14ac:dyDescent="0.3">
      <c r="A1" s="117" t="s">
        <v>18</v>
      </c>
      <c r="B1" s="117"/>
      <c r="C1" s="117"/>
      <c r="D1" s="117"/>
      <c r="E1" s="117"/>
      <c r="F1" s="117"/>
      <c r="G1" s="117"/>
      <c r="H1" s="117"/>
      <c r="I1" s="117"/>
      <c r="J1" s="117"/>
      <c r="K1" s="117"/>
    </row>
    <row r="2" spans="1:13" ht="15.6" x14ac:dyDescent="0.3">
      <c r="A2" s="118" t="s">
        <v>19</v>
      </c>
      <c r="B2" s="118"/>
      <c r="C2" s="118"/>
      <c r="D2" s="118"/>
      <c r="E2" s="118"/>
      <c r="F2" s="118"/>
      <c r="G2" s="118"/>
      <c r="H2" s="118"/>
      <c r="I2" s="118"/>
      <c r="J2" s="118"/>
      <c r="K2" s="118"/>
    </row>
    <row r="3" spans="1:13" ht="15.6" x14ac:dyDescent="0.3">
      <c r="A3" s="118" t="s">
        <v>106</v>
      </c>
      <c r="B3" s="118"/>
      <c r="C3" s="118"/>
      <c r="D3" s="118"/>
      <c r="E3" s="118"/>
      <c r="F3" s="118"/>
      <c r="G3" s="118"/>
      <c r="H3" s="118"/>
      <c r="I3" s="118"/>
      <c r="J3" s="118"/>
      <c r="K3" s="118"/>
    </row>
    <row r="5" spans="1:13" s="19" customFormat="1" x14ac:dyDescent="0.25">
      <c r="A5" s="58" t="s">
        <v>104</v>
      </c>
      <c r="B5" s="58"/>
      <c r="C5" s="58"/>
      <c r="D5" s="31" t="s">
        <v>63</v>
      </c>
      <c r="E5" s="31" t="s">
        <v>96</v>
      </c>
      <c r="F5" s="31" t="s">
        <v>97</v>
      </c>
      <c r="I5" s="51"/>
    </row>
    <row r="6" spans="1:13" x14ac:dyDescent="0.25">
      <c r="A6" s="60" t="s">
        <v>103</v>
      </c>
      <c r="B6" s="60"/>
      <c r="C6" s="60"/>
      <c r="D6" s="61">
        <v>100</v>
      </c>
      <c r="E6" s="62">
        <v>65644000</v>
      </c>
      <c r="F6" s="63" t="s">
        <v>98</v>
      </c>
      <c r="I6" s="51"/>
    </row>
    <row r="7" spans="1:13" x14ac:dyDescent="0.25">
      <c r="A7" s="19" t="s">
        <v>105</v>
      </c>
      <c r="B7" s="51" t="s">
        <v>0</v>
      </c>
      <c r="D7" s="3">
        <v>45.1</v>
      </c>
      <c r="E7" s="53">
        <f>$E$6*D7/100</f>
        <v>29605444</v>
      </c>
      <c r="F7" s="46" t="s">
        <v>99</v>
      </c>
      <c r="I7" s="51"/>
    </row>
    <row r="8" spans="1:13" x14ac:dyDescent="0.25">
      <c r="B8" s="51" t="s">
        <v>3</v>
      </c>
      <c r="D8" s="3">
        <v>23.2</v>
      </c>
      <c r="E8" s="53">
        <f>$E$6*D8/100</f>
        <v>15229408</v>
      </c>
      <c r="F8" s="46" t="s">
        <v>100</v>
      </c>
    </row>
    <row r="9" spans="1:13" x14ac:dyDescent="0.25">
      <c r="B9" s="51" t="s">
        <v>5</v>
      </c>
      <c r="D9" s="3">
        <v>31.8</v>
      </c>
      <c r="E9" s="53">
        <f>$E$6*D9/100</f>
        <v>20874792</v>
      </c>
      <c r="F9" s="46" t="s">
        <v>101</v>
      </c>
    </row>
    <row r="10" spans="1:13" x14ac:dyDescent="0.25">
      <c r="K10" s="29"/>
    </row>
    <row r="11" spans="1:13" x14ac:dyDescent="0.25">
      <c r="I11" s="31" t="s">
        <v>63</v>
      </c>
      <c r="J11" s="31" t="s">
        <v>96</v>
      </c>
      <c r="K11" s="31" t="s">
        <v>97</v>
      </c>
    </row>
    <row r="12" spans="1:13" ht="15.6" x14ac:dyDescent="0.3">
      <c r="A12" s="59" t="s">
        <v>3</v>
      </c>
      <c r="B12" s="97" t="s">
        <v>78</v>
      </c>
      <c r="C12" s="54"/>
      <c r="I12" s="40">
        <v>100</v>
      </c>
      <c r="J12" s="55">
        <f>E8</f>
        <v>15229408</v>
      </c>
      <c r="K12" s="55">
        <v>15000000</v>
      </c>
    </row>
    <row r="13" spans="1:13" s="51" customFormat="1" x14ac:dyDescent="0.25">
      <c r="A13" s="19" t="s">
        <v>52</v>
      </c>
      <c r="B13" s="19"/>
      <c r="C13" s="19"/>
      <c r="D13" s="19"/>
      <c r="E13" s="19"/>
      <c r="F13" s="19"/>
      <c r="G13" s="19"/>
      <c r="H13" s="19"/>
      <c r="I13" s="34">
        <v>69.198312236286924</v>
      </c>
      <c r="J13" s="56">
        <f>I13*$J$12/100</f>
        <v>10538493.299578059</v>
      </c>
      <c r="K13" s="56">
        <v>10000000</v>
      </c>
    </row>
    <row r="14" spans="1:13" s="51" customFormat="1" x14ac:dyDescent="0.25">
      <c r="A14" s="19" t="s">
        <v>53</v>
      </c>
      <c r="B14" s="19"/>
      <c r="C14" s="19"/>
      <c r="D14" s="19"/>
      <c r="E14" s="19"/>
      <c r="F14" s="19"/>
      <c r="G14" s="19"/>
      <c r="H14" s="19"/>
      <c r="I14" s="34">
        <v>12.236286919831224</v>
      </c>
      <c r="J14" s="56">
        <f t="shared" ref="J14:J22" si="0">I14*$J$12/100</f>
        <v>1863514.0590717301</v>
      </c>
      <c r="K14" s="56">
        <v>1900000</v>
      </c>
    </row>
    <row r="15" spans="1:13" s="51" customFormat="1" x14ac:dyDescent="0.25">
      <c r="A15" s="19" t="s">
        <v>48</v>
      </c>
      <c r="B15" s="19"/>
      <c r="C15" s="19"/>
      <c r="D15" s="19"/>
      <c r="E15" s="19"/>
      <c r="F15" s="19"/>
      <c r="G15" s="19"/>
      <c r="H15" s="19"/>
      <c r="I15" s="34">
        <v>16.666666666666668</v>
      </c>
      <c r="J15" s="56">
        <f t="shared" si="0"/>
        <v>2538234.666666667</v>
      </c>
      <c r="K15" s="56">
        <v>2500000</v>
      </c>
    </row>
    <row r="16" spans="1:13" s="51" customFormat="1" x14ac:dyDescent="0.25">
      <c r="A16" s="19" t="s">
        <v>49</v>
      </c>
      <c r="B16" s="19"/>
      <c r="C16" s="19"/>
      <c r="D16" s="19"/>
      <c r="E16" s="19"/>
      <c r="F16" s="19"/>
      <c r="G16" s="19"/>
      <c r="H16" s="19"/>
      <c r="I16" s="34">
        <v>3.1645569620253164</v>
      </c>
      <c r="J16" s="56">
        <f t="shared" si="0"/>
        <v>481943.29113924049</v>
      </c>
      <c r="K16" s="56">
        <v>480000</v>
      </c>
      <c r="M16" s="57"/>
    </row>
    <row r="17" spans="1:14" s="51" customFormat="1" x14ac:dyDescent="0.25">
      <c r="A17" s="51" t="s">
        <v>50</v>
      </c>
      <c r="I17" s="40">
        <v>0.63291139240506333</v>
      </c>
      <c r="J17" s="55">
        <f t="shared" si="0"/>
        <v>96388.658227848107</v>
      </c>
      <c r="K17" s="54">
        <v>95000</v>
      </c>
      <c r="M17" s="57"/>
    </row>
    <row r="18" spans="1:14" s="51" customFormat="1" x14ac:dyDescent="0.25">
      <c r="A18" s="51" t="s">
        <v>51</v>
      </c>
      <c r="I18" s="40">
        <v>0.84388185654008441</v>
      </c>
      <c r="J18" s="55">
        <f t="shared" si="0"/>
        <v>128518.21097046415</v>
      </c>
      <c r="K18" s="54">
        <v>130000</v>
      </c>
      <c r="M18" s="57"/>
    </row>
    <row r="19" spans="1:14" s="51" customFormat="1" x14ac:dyDescent="0.25">
      <c r="A19" s="51" t="s">
        <v>54</v>
      </c>
      <c r="I19" s="40">
        <v>0.2109704641350211</v>
      </c>
      <c r="J19" s="55">
        <f t="shared" si="0"/>
        <v>32129.552742616037</v>
      </c>
      <c r="K19" s="54">
        <v>30000</v>
      </c>
      <c r="M19" s="57"/>
    </row>
    <row r="20" spans="1:14" s="51" customFormat="1" x14ac:dyDescent="0.25">
      <c r="A20" s="19" t="s">
        <v>55</v>
      </c>
      <c r="B20" s="19"/>
      <c r="C20" s="19"/>
      <c r="D20" s="19"/>
      <c r="E20" s="19"/>
      <c r="F20" s="19"/>
      <c r="G20" s="19"/>
      <c r="H20" s="19"/>
      <c r="I20" s="34">
        <v>6.962025316455696</v>
      </c>
      <c r="J20" s="56">
        <f t="shared" si="0"/>
        <v>1060275.2405063291</v>
      </c>
      <c r="K20" s="56">
        <v>1000000</v>
      </c>
      <c r="M20" s="57"/>
    </row>
    <row r="21" spans="1:14" s="51" customFormat="1" x14ac:dyDescent="0.25">
      <c r="A21" s="51" t="s">
        <v>56</v>
      </c>
      <c r="I21" s="40">
        <v>0.63291139240506333</v>
      </c>
      <c r="J21" s="55">
        <f t="shared" si="0"/>
        <v>96388.658227848107</v>
      </c>
      <c r="K21" s="54">
        <v>95000</v>
      </c>
      <c r="M21" s="57"/>
    </row>
    <row r="22" spans="1:14" s="51" customFormat="1" x14ac:dyDescent="0.25">
      <c r="A22" s="19" t="s">
        <v>57</v>
      </c>
      <c r="B22" s="19"/>
      <c r="C22" s="19"/>
      <c r="D22" s="19"/>
      <c r="E22" s="19"/>
      <c r="F22" s="19"/>
      <c r="G22" s="19"/>
      <c r="H22" s="19"/>
      <c r="I22" s="34">
        <v>5.9071729957805905</v>
      </c>
      <c r="J22" s="56">
        <f t="shared" si="0"/>
        <v>899627.4767932489</v>
      </c>
      <c r="K22" s="56">
        <v>900000</v>
      </c>
      <c r="L22" s="55"/>
      <c r="M22" s="57"/>
    </row>
    <row r="23" spans="1:14" x14ac:dyDescent="0.25">
      <c r="I23" s="3"/>
      <c r="K23" s="54"/>
      <c r="L23" s="55"/>
      <c r="M23" s="57"/>
      <c r="N23" s="9"/>
    </row>
    <row r="24" spans="1:14" ht="15.6" x14ac:dyDescent="0.3">
      <c r="A24" s="59" t="s">
        <v>5</v>
      </c>
      <c r="B24" s="97" t="s">
        <v>102</v>
      </c>
      <c r="I24" s="3">
        <v>100</v>
      </c>
      <c r="J24" s="54">
        <f>E9</f>
        <v>20874792</v>
      </c>
      <c r="K24" s="54">
        <v>21000000</v>
      </c>
    </row>
    <row r="25" spans="1:14" x14ac:dyDescent="0.25">
      <c r="A25" s="19" t="s">
        <v>58</v>
      </c>
      <c r="I25" s="50">
        <v>23.387096774193548</v>
      </c>
      <c r="J25" s="56">
        <f>I25*$J$24/100</f>
        <v>4882007.8064516131</v>
      </c>
      <c r="K25" s="56">
        <v>5000000</v>
      </c>
    </row>
    <row r="26" spans="1:14" ht="6" customHeight="1" x14ac:dyDescent="0.25">
      <c r="A26" s="19"/>
      <c r="I26" s="3"/>
      <c r="J26" s="54"/>
      <c r="K26" s="54"/>
    </row>
    <row r="27" spans="1:14" x14ac:dyDescent="0.25">
      <c r="A27" s="19" t="s">
        <v>49</v>
      </c>
      <c r="I27" s="50">
        <v>24.827586206896552</v>
      </c>
      <c r="J27" s="56">
        <f>I27*$J$25/100</f>
        <v>1212084.6967741936</v>
      </c>
      <c r="K27" s="56">
        <v>1200000</v>
      </c>
    </row>
    <row r="28" spans="1:14" x14ac:dyDescent="0.25">
      <c r="A28" t="s">
        <v>50</v>
      </c>
      <c r="I28" s="3">
        <v>0</v>
      </c>
      <c r="J28" s="54">
        <f t="shared" ref="J28:J33" si="1">I28*$J$25/100</f>
        <v>0</v>
      </c>
      <c r="K28" s="54">
        <v>0</v>
      </c>
    </row>
    <row r="29" spans="1:14" x14ac:dyDescent="0.25">
      <c r="A29" t="s">
        <v>51</v>
      </c>
      <c r="I29" s="3">
        <v>0</v>
      </c>
      <c r="J29" s="54">
        <f t="shared" si="1"/>
        <v>0</v>
      </c>
      <c r="K29" s="54">
        <v>0</v>
      </c>
    </row>
    <row r="30" spans="1:14" x14ac:dyDescent="0.25">
      <c r="A30" t="s">
        <v>54</v>
      </c>
      <c r="I30" s="3">
        <v>0</v>
      </c>
      <c r="J30" s="54">
        <f t="shared" si="1"/>
        <v>0</v>
      </c>
      <c r="K30" s="54">
        <v>0</v>
      </c>
    </row>
    <row r="31" spans="1:14" x14ac:dyDescent="0.25">
      <c r="A31" s="19" t="s">
        <v>55</v>
      </c>
      <c r="I31" s="50">
        <v>73.793103448275858</v>
      </c>
      <c r="J31" s="56">
        <f t="shared" si="1"/>
        <v>3602585.0709677418</v>
      </c>
      <c r="K31" s="56">
        <v>3600000</v>
      </c>
    </row>
    <row r="32" spans="1:14" x14ac:dyDescent="0.25">
      <c r="A32" t="s">
        <v>56</v>
      </c>
      <c r="I32" s="3">
        <v>0</v>
      </c>
      <c r="J32" s="54">
        <f t="shared" si="1"/>
        <v>0</v>
      </c>
      <c r="K32" s="54">
        <v>0</v>
      </c>
    </row>
    <row r="33" spans="1:11" x14ac:dyDescent="0.25">
      <c r="A33" s="19" t="s">
        <v>57</v>
      </c>
      <c r="I33" s="50">
        <v>24.827586206896552</v>
      </c>
      <c r="J33" s="56">
        <f t="shared" si="1"/>
        <v>1212084.6967741936</v>
      </c>
      <c r="K33" s="56">
        <v>1200000</v>
      </c>
    </row>
    <row r="34" spans="1:11" ht="5.25" customHeight="1" x14ac:dyDescent="0.25">
      <c r="A34" s="19"/>
      <c r="I34" s="3"/>
      <c r="J34" s="54"/>
      <c r="K34" s="56"/>
    </row>
    <row r="35" spans="1:11" x14ac:dyDescent="0.25">
      <c r="A35" s="19" t="s">
        <v>60</v>
      </c>
      <c r="I35" s="50">
        <v>69.032258064516128</v>
      </c>
      <c r="J35" s="56">
        <f>I35*$J$24/100</f>
        <v>14410340.283870967</v>
      </c>
      <c r="K35" s="56">
        <v>14000000</v>
      </c>
    </row>
  </sheetData>
  <mergeCells count="3">
    <mergeCell ref="A1:K1"/>
    <mergeCell ref="A2:K2"/>
    <mergeCell ref="A3:K3"/>
  </mergeCells>
  <phoneticPr fontId="2" type="noConversion"/>
  <pageMargins left="0.59055118110236227" right="0.59055118110236227" top="0.59055118110236227" bottom="0.59055118110236227"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6</vt:i4>
      </vt:variant>
    </vt:vector>
  </HeadingPairs>
  <TitlesOfParts>
    <vt:vector size="6" baseType="lpstr">
      <vt:lpstr>Anteile</vt:lpstr>
      <vt:lpstr>Altersgruppen</vt:lpstr>
      <vt:lpstr>Methoden</vt:lpstr>
      <vt:lpstr>Methoden-Altersgruppen</vt:lpstr>
      <vt:lpstr>Kostenerstattung</vt:lpstr>
      <vt:lpstr>Bevölkerung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Krause</dc:creator>
  <cp:lastModifiedBy>Nutzer</cp:lastModifiedBy>
  <cp:lastPrinted>2013-12-08T09:28:22Z</cp:lastPrinted>
  <dcterms:created xsi:type="dcterms:W3CDTF">2013-08-21T09:29:26Z</dcterms:created>
  <dcterms:modified xsi:type="dcterms:W3CDTF">2021-01-03T11:16:28Z</dcterms:modified>
</cp:coreProperties>
</file>